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edrc\Downloads\"/>
    </mc:Choice>
  </mc:AlternateContent>
  <xr:revisionPtr revIDLastSave="0" documentId="8_{925A5BAB-0E4A-48B2-8436-AB74CC0B42AD}" xr6:coauthVersionLast="47" xr6:coauthVersionMax="47" xr10:uidLastSave="{00000000-0000-0000-0000-000000000000}"/>
  <bookViews>
    <workbookView xWindow="390" yWindow="390" windowWidth="19755" windowHeight="14835" xr2:uid="{00000000-000D-0000-FFFF-FFFF00000000}"/>
  </bookViews>
  <sheets>
    <sheet name="Budget Form" sheetId="1" r:id="rId1"/>
    <sheet name="Sample Budget" sheetId="6" r:id="rId2"/>
    <sheet name="Sample Land Aquisition Budget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9" i="1"/>
  <c r="F18" i="8"/>
  <c r="F19" i="8"/>
  <c r="F20" i="8"/>
  <c r="F21" i="8"/>
  <c r="F13" i="8"/>
  <c r="E30" i="8"/>
  <c r="D30" i="8"/>
  <c r="E39" i="8" s="1"/>
  <c r="F29" i="8"/>
  <c r="F28" i="8"/>
  <c r="F27" i="8"/>
  <c r="F26" i="8"/>
  <c r="F25" i="8"/>
  <c r="F24" i="8"/>
  <c r="F23" i="8"/>
  <c r="F22" i="8"/>
  <c r="E13" i="8"/>
  <c r="D36" i="6"/>
  <c r="E36" i="6"/>
  <c r="F35" i="6"/>
  <c r="F33" i="6"/>
  <c r="F32" i="6"/>
  <c r="F29" i="6"/>
  <c r="F28" i="6"/>
  <c r="F27" i="6"/>
  <c r="F26" i="6"/>
  <c r="F23" i="6"/>
  <c r="F20" i="6"/>
  <c r="F36" i="6" s="1"/>
  <c r="E53" i="6"/>
  <c r="F15" i="6"/>
  <c r="E15" i="6"/>
  <c r="F50" i="1" l="1"/>
  <c r="F49" i="8"/>
  <c r="F39" i="8"/>
  <c r="F40" i="8" s="1"/>
  <c r="F52" i="8" s="1"/>
  <c r="F30" i="8"/>
  <c r="F36" i="8"/>
  <c r="F14" i="8"/>
  <c r="F67" i="6"/>
  <c r="F50" i="6"/>
  <c r="F53" i="6" s="1"/>
  <c r="F54" i="6" s="1"/>
  <c r="F70" i="6" s="1"/>
  <c r="F16" i="6"/>
  <c r="F51" i="8" l="1"/>
  <c r="F53" i="8" s="1"/>
  <c r="F69" i="6"/>
  <c r="F71" i="6" s="1"/>
  <c r="F14" i="1"/>
  <c r="E14" i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F70" i="1"/>
  <c r="F67" i="1"/>
  <c r="F64" i="1"/>
  <c r="F61" i="1"/>
  <c r="F58" i="1"/>
  <c r="F45" i="1"/>
  <c r="F42" i="1"/>
  <c r="F39" i="1"/>
  <c r="F36" i="1"/>
  <c r="E32" i="1"/>
  <c r="D32" i="1"/>
  <c r="F74" i="1" l="1"/>
  <c r="F15" i="1"/>
  <c r="F46" i="1"/>
  <c r="F71" i="1"/>
  <c r="F32" i="1"/>
  <c r="F73" i="1" l="1"/>
  <c r="F75" i="1" s="1"/>
</calcChain>
</file>

<file path=xl/sharedStrings.xml><?xml version="1.0" encoding="utf-8"?>
<sst xmlns="http://schemas.openxmlformats.org/spreadsheetml/2006/main" count="256" uniqueCount="88">
  <si>
    <t>Date Secured</t>
  </si>
  <si>
    <t>GOCO Funds</t>
  </si>
  <si>
    <t>Total Funding</t>
  </si>
  <si>
    <t>[Applicant]</t>
  </si>
  <si>
    <t>[Partner Source]</t>
  </si>
  <si>
    <t>TOTAL SOURCE OF FUNDS</t>
  </si>
  <si>
    <t>Category</t>
  </si>
  <si>
    <t>vendor/service provider</t>
  </si>
  <si>
    <t>Contingency</t>
  </si>
  <si>
    <t>City of Alamosa</t>
  </si>
  <si>
    <t>School</t>
  </si>
  <si>
    <t>Colorado Health Foundation</t>
  </si>
  <si>
    <t>Pete's Playground Company</t>
  </si>
  <si>
    <t>Alamosa Gravel</t>
  </si>
  <si>
    <t>TBD</t>
  </si>
  <si>
    <t>Design</t>
  </si>
  <si>
    <t>Final design/drawings</t>
  </si>
  <si>
    <t>Site Preparation</t>
  </si>
  <si>
    <t>John's Construction Company</t>
  </si>
  <si>
    <t>Earthwork</t>
  </si>
  <si>
    <t>Play Equipment</t>
  </si>
  <si>
    <t>Playground</t>
  </si>
  <si>
    <t>Garden boxes</t>
  </si>
  <si>
    <t>Picnic tables/benches</t>
  </si>
  <si>
    <t>Outdoor Classroom</t>
  </si>
  <si>
    <t>Concrete seating</t>
  </si>
  <si>
    <t>Shade structure</t>
  </si>
  <si>
    <t>Removal of old equipment</t>
  </si>
  <si>
    <t>School staff time</t>
  </si>
  <si>
    <t>Project Management</t>
  </si>
  <si>
    <t>City staff time</t>
  </si>
  <si>
    <t>Discount on playground equipment</t>
  </si>
  <si>
    <t>Gravel</t>
  </si>
  <si>
    <t>Gravel donation</t>
  </si>
  <si>
    <t>Colorado Land Trust</t>
  </si>
  <si>
    <t>NRCS</t>
  </si>
  <si>
    <t>Family Foundation</t>
  </si>
  <si>
    <t>Legal</t>
  </si>
  <si>
    <t>Contractors</t>
  </si>
  <si>
    <t xml:space="preserve">Property Acquisition </t>
  </si>
  <si>
    <t>Conservation Easement Purchase</t>
  </si>
  <si>
    <t>Due Diligence</t>
  </si>
  <si>
    <t>Appraise It, Inc.</t>
  </si>
  <si>
    <t>Appraisal</t>
  </si>
  <si>
    <t>O.K. Environmental Services</t>
  </si>
  <si>
    <t>Baseline</t>
  </si>
  <si>
    <t>Environmental Assessment</t>
  </si>
  <si>
    <t>Dr. A. Rock, PhD</t>
  </si>
  <si>
    <t>Geologist's Remoteness Letter</t>
  </si>
  <si>
    <t>Cheatham, Steele, &amp; Hyde, LLP</t>
  </si>
  <si>
    <t>Legal Services</t>
  </si>
  <si>
    <t>Map It, Inc.</t>
  </si>
  <si>
    <t>Mapping / Survey</t>
  </si>
  <si>
    <t>Stewardship Endowment</t>
  </si>
  <si>
    <t>Donated appraisal services</t>
  </si>
  <si>
    <t>Donated legal services</t>
  </si>
  <si>
    <t>PROJECT BUDGET &amp; DETAILS</t>
  </si>
  <si>
    <t>APPLICATION SCOPE OF WORK</t>
  </si>
  <si>
    <t>Description</t>
  </si>
  <si>
    <t>CASH OR IN-KIND</t>
  </si>
  <si>
    <t>TOTAL PROJECT VALUE</t>
  </si>
  <si>
    <t>Matching Funds</t>
  </si>
  <si>
    <t>Playworld Vendor</t>
  </si>
  <si>
    <t>Water feature</t>
  </si>
  <si>
    <t>School staff time, cost of equiptment disposal and re-grading</t>
  </si>
  <si>
    <t>Sports field and lighting</t>
  </si>
  <si>
    <t>various vendors</t>
  </si>
  <si>
    <t>The initial phase of site development includes field construction completed last year.</t>
  </si>
  <si>
    <t>Fitness stations</t>
  </si>
  <si>
    <t>Fit 4 Life program</t>
  </si>
  <si>
    <t>5 donated fitness stations previously reflected as match with CHF. Part of this phase of work.</t>
  </si>
  <si>
    <t>Flat amount</t>
  </si>
  <si>
    <t>Endowment</t>
  </si>
  <si>
    <t xml:space="preserve">Mapping </t>
  </si>
  <si>
    <t>Survey</t>
  </si>
  <si>
    <t>Trail Easement on property</t>
  </si>
  <si>
    <t>A portion of this property will accommodate a 2 mile trail easement to be held by the city.</t>
  </si>
  <si>
    <t>subtotal</t>
  </si>
  <si>
    <t>Source of Funds (CASH)</t>
  </si>
  <si>
    <t>Source of Funds (IN-KIND)</t>
  </si>
  <si>
    <t>Use of Funds (CASH)</t>
  </si>
  <si>
    <t>Use of Funds (IN-KIND)</t>
  </si>
  <si>
    <t>GOCO % of project cost</t>
  </si>
  <si>
    <t>GOCO % of project value</t>
  </si>
  <si>
    <t>* The Total Use of Funds must equal the Total Source of Funds in the section above.</t>
  </si>
  <si>
    <t>TOTAL USE OF FUNDS*</t>
  </si>
  <si>
    <t xml:space="preserve"> </t>
  </si>
  <si>
    <t>OTHER LEVERAGED RESOURCES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</si>
</sst>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[$-409]d\-mmm;@"/>
  </numFmts>
  <fonts count="46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i/>
      <sz val="10"/>
      <color theme="1"/>
      <name val="Calibri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</font>
    <font>
      <sz val="18"/>
      <color theme="1"/>
      <name val="Source Serif Pro"/>
      <family val="1"/>
    </font>
    <font>
      <sz val="10"/>
      <color rgb="FF000000"/>
      <name val="Source Serif Pro"/>
      <family val="1"/>
    </font>
    <font>
      <sz val="14"/>
      <color theme="1"/>
      <name val="Source Serif Pro"/>
      <family val="1"/>
    </font>
    <font>
      <b/>
      <sz val="11"/>
      <color theme="1"/>
      <name val="Source Serif Pro"/>
      <family val="1"/>
    </font>
    <font>
      <sz val="10"/>
      <color theme="1"/>
      <name val="Source Serif Pro"/>
      <family val="1"/>
    </font>
    <font>
      <b/>
      <sz val="16"/>
      <color theme="0"/>
      <name val="Chivo Black"/>
    </font>
    <font>
      <sz val="10"/>
      <color rgb="FF3C3C3C"/>
      <name val="Source Serif Pro"/>
      <family val="1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C3C3C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3C3C3C"/>
      <name val="Calibri"/>
      <family val="2"/>
      <scheme val="minor"/>
    </font>
    <font>
      <sz val="11"/>
      <color rgb="FF3C3C3C"/>
      <name val="Calibri"/>
      <family val="2"/>
      <scheme val="minor"/>
    </font>
    <font>
      <b/>
      <sz val="11"/>
      <color rgb="FF3C3C3C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Tahoma"/>
      <family val="2"/>
    </font>
    <font>
      <sz val="16"/>
      <name val="Tahoma"/>
      <family val="2"/>
    </font>
    <font>
      <b/>
      <sz val="14"/>
      <color theme="0"/>
      <name val="Tahoma"/>
      <family val="2"/>
    </font>
    <font>
      <sz val="11"/>
      <color rgb="FF3C3C3C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ajor"/>
    </font>
    <font>
      <i/>
      <sz val="11"/>
      <color rgb="FF3C3C3C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0"/>
      <name val="Calibri"/>
      <family val="2"/>
      <scheme val="minor"/>
    </font>
    <font>
      <b/>
      <sz val="11"/>
      <color theme="0"/>
      <name val="Arial"/>
      <family val="2"/>
    </font>
    <font>
      <i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EAC3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2E2E2"/>
        <bgColor rgb="FFD8D8D8"/>
      </patternFill>
    </fill>
    <fill>
      <patternFill patternType="solid">
        <fgColor rgb="FF3C3C3C"/>
        <bgColor rgb="FFD8D8D8"/>
      </patternFill>
    </fill>
    <fill>
      <patternFill patternType="solid">
        <fgColor rgb="FF3C3C3C"/>
        <bgColor indexed="64"/>
      </patternFill>
    </fill>
    <fill>
      <patternFill patternType="solid">
        <fgColor rgb="FFE2E2E2"/>
        <bgColor rgb="FFFFFF99"/>
      </patternFill>
    </fill>
    <fill>
      <patternFill patternType="lightUp"/>
    </fill>
    <fill>
      <patternFill patternType="solid">
        <fgColor rgb="FF3C3C3C"/>
        <bgColor rgb="FFFFFF99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26837"/>
      </top>
      <bottom/>
      <diagonal/>
    </border>
    <border>
      <left/>
      <right/>
      <top/>
      <bottom style="medium">
        <color rgb="FF626837"/>
      </bottom>
      <diagonal/>
    </border>
    <border>
      <left/>
      <right/>
      <top style="medium">
        <color rgb="FF626837"/>
      </top>
      <bottom/>
      <diagonal/>
    </border>
    <border>
      <left style="thin">
        <color rgb="FF626837"/>
      </left>
      <right style="thin">
        <color rgb="FF626837"/>
      </right>
      <top style="thin">
        <color rgb="FF626837"/>
      </top>
      <bottom style="thin">
        <color rgb="FF626837"/>
      </bottom>
      <diagonal/>
    </border>
    <border>
      <left/>
      <right/>
      <top style="thin">
        <color rgb="FF626837"/>
      </top>
      <bottom style="thin">
        <color rgb="FF626837"/>
      </bottom>
      <diagonal/>
    </border>
    <border>
      <left/>
      <right style="thin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 style="medium">
        <color rgb="FF626837"/>
      </top>
      <bottom style="thin">
        <color rgb="FF626837"/>
      </bottom>
      <diagonal/>
    </border>
    <border>
      <left/>
      <right/>
      <top style="medium">
        <color rgb="FF626837"/>
      </top>
      <bottom style="thin">
        <color rgb="FF626837"/>
      </bottom>
      <diagonal/>
    </border>
    <border>
      <left/>
      <right style="medium">
        <color rgb="FF626837"/>
      </right>
      <top style="medium">
        <color rgb="FF626837"/>
      </top>
      <bottom/>
      <diagonal/>
    </border>
    <border>
      <left style="medium">
        <color rgb="FF626837"/>
      </left>
      <right/>
      <top style="thin">
        <color rgb="FF626837"/>
      </top>
      <bottom style="thin">
        <color rgb="FF626837"/>
      </bottom>
      <diagonal/>
    </border>
    <border>
      <left style="thin">
        <color rgb="FF626837"/>
      </left>
      <right style="medium">
        <color rgb="FF626837"/>
      </right>
      <top style="thin">
        <color rgb="FF626837"/>
      </top>
      <bottom style="thin">
        <color rgb="FF626837"/>
      </bottom>
      <diagonal/>
    </border>
    <border>
      <left/>
      <right style="medium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 style="thin">
        <color rgb="FF626837"/>
      </top>
      <bottom/>
      <diagonal/>
    </border>
    <border>
      <left/>
      <right style="medium">
        <color rgb="FF626837"/>
      </right>
      <top/>
      <bottom/>
      <diagonal/>
    </border>
    <border>
      <left style="medium">
        <color rgb="FF626837"/>
      </left>
      <right/>
      <top/>
      <bottom style="medium">
        <color rgb="FF626837"/>
      </bottom>
      <diagonal/>
    </border>
    <border>
      <left/>
      <right style="medium">
        <color rgb="FF626837"/>
      </right>
      <top/>
      <bottom style="medium">
        <color rgb="FF626837"/>
      </bottom>
      <diagonal/>
    </border>
    <border>
      <left style="medium">
        <color rgb="FF626837"/>
      </left>
      <right/>
      <top style="medium">
        <color rgb="FF626837"/>
      </top>
      <bottom/>
      <diagonal/>
    </border>
    <border>
      <left style="medium">
        <color rgb="FF626837"/>
      </left>
      <right style="thin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/>
      <bottom/>
      <diagonal/>
    </border>
    <border>
      <left/>
      <right style="medium">
        <color rgb="FF626837"/>
      </right>
      <top style="thin">
        <color rgb="FF626837"/>
      </top>
      <bottom/>
      <diagonal/>
    </border>
    <border>
      <left style="medium">
        <color rgb="FF626837"/>
      </left>
      <right/>
      <top/>
      <bottom style="thin">
        <color rgb="FF626837"/>
      </bottom>
      <diagonal/>
    </border>
    <border>
      <left/>
      <right/>
      <top/>
      <bottom style="thin">
        <color rgb="FF626837"/>
      </bottom>
      <diagonal/>
    </border>
    <border>
      <left/>
      <right style="medium">
        <color rgb="FF626837"/>
      </right>
      <top/>
      <bottom style="thin">
        <color rgb="FF626837"/>
      </bottom>
      <diagonal/>
    </border>
    <border>
      <left style="thin">
        <color rgb="FF626837"/>
      </left>
      <right/>
      <top style="thin">
        <color rgb="FF626837"/>
      </top>
      <bottom style="thin">
        <color rgb="FF626837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89">
    <xf numFmtId="0" fontId="0" fillId="0" borderId="0" xfId="0" applyFont="1" applyAlignment="1"/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/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4" fontId="16" fillId="0" borderId="10" xfId="0" applyNumberFormat="1" applyFont="1" applyFill="1" applyBorder="1" applyAlignment="1">
      <alignment horizontal="right" vertical="center" wrapText="1"/>
    </xf>
    <xf numFmtId="164" fontId="16" fillId="8" borderId="10" xfId="0" applyNumberFormat="1" applyFont="1" applyFill="1" applyBorder="1" applyAlignment="1">
      <alignment horizontal="right" vertical="center" wrapText="1"/>
    </xf>
    <xf numFmtId="164" fontId="16" fillId="8" borderId="17" xfId="0" applyNumberFormat="1" applyFont="1" applyFill="1" applyBorder="1" applyAlignment="1">
      <alignment horizontal="right" vertical="center" wrapText="1"/>
    </xf>
    <xf numFmtId="164" fontId="24" fillId="8" borderId="10" xfId="0" applyNumberFormat="1" applyFont="1" applyFill="1" applyBorder="1" applyAlignment="1">
      <alignment horizontal="right" vertical="center" wrapText="1"/>
    </xf>
    <xf numFmtId="164" fontId="24" fillId="0" borderId="17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4" fontId="26" fillId="0" borderId="20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/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7" fillId="4" borderId="21" xfId="0" applyFont="1" applyFill="1" applyBorder="1" applyAlignment="1">
      <alignment vertical="center"/>
    </xf>
    <xf numFmtId="0" fontId="33" fillId="4" borderId="8" xfId="0" applyFont="1" applyFill="1" applyBorder="1" applyAlignment="1">
      <alignment horizontal="left" vertical="center" wrapText="1"/>
    </xf>
    <xf numFmtId="6" fontId="27" fillId="4" borderId="8" xfId="0" applyNumberFormat="1" applyFont="1" applyFill="1" applyBorder="1" applyAlignment="1">
      <alignment vertical="center" wrapText="1"/>
    </xf>
    <xf numFmtId="164" fontId="27" fillId="7" borderId="8" xfId="0" applyNumberFormat="1" applyFont="1" applyFill="1" applyBorder="1" applyAlignment="1">
      <alignment horizontal="right" vertical="center" wrapText="1"/>
    </xf>
    <xf numFmtId="164" fontId="27" fillId="7" borderId="22" xfId="0" applyNumberFormat="1" applyFont="1" applyFill="1" applyBorder="1" applyAlignment="1">
      <alignment horizontal="righ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24" xfId="0" applyFont="1" applyBorder="1" applyAlignment="1">
      <alignment vertical="center" wrapText="1"/>
    </xf>
    <xf numFmtId="164" fontId="24" fillId="0" borderId="10" xfId="0" applyNumberFormat="1" applyFont="1" applyBorder="1" applyAlignment="1">
      <alignment horizontal="right" vertical="center"/>
    </xf>
    <xf numFmtId="164" fontId="24" fillId="0" borderId="17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/>
    <xf numFmtId="0" fontId="37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164" fontId="24" fillId="0" borderId="10" xfId="0" applyNumberFormat="1" applyFont="1" applyBorder="1" applyAlignment="1">
      <alignment horizontal="right" vertical="center" wrapText="1"/>
    </xf>
    <xf numFmtId="0" fontId="20" fillId="0" borderId="19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164" fontId="28" fillId="7" borderId="2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/>
    <xf numFmtId="164" fontId="40" fillId="0" borderId="0" xfId="0" applyNumberFormat="1" applyFont="1" applyFill="1" applyBorder="1" applyAlignment="1">
      <alignment horizontal="right" vertical="center" wrapText="1"/>
    </xf>
    <xf numFmtId="164" fontId="41" fillId="0" borderId="0" xfId="0" applyNumberFormat="1" applyFont="1" applyFill="1" applyBorder="1" applyAlignment="1">
      <alignment horizontal="right" vertical="center" wrapText="1"/>
    </xf>
    <xf numFmtId="164" fontId="41" fillId="0" borderId="2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39" fillId="0" borderId="0" xfId="0" applyFont="1" applyFill="1" applyAlignment="1"/>
    <xf numFmtId="0" fontId="20" fillId="0" borderId="0" xfId="0" applyFont="1" applyFill="1" applyAlignment="1">
      <alignment vertical="center"/>
    </xf>
    <xf numFmtId="0" fontId="23" fillId="0" borderId="0" xfId="0" applyFont="1" applyFill="1" applyAlignment="1"/>
    <xf numFmtId="0" fontId="28" fillId="0" borderId="2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164" fontId="20" fillId="0" borderId="8" xfId="0" applyNumberFormat="1" applyFont="1" applyFill="1" applyBorder="1" applyAlignment="1">
      <alignment vertical="center"/>
    </xf>
    <xf numFmtId="164" fontId="38" fillId="0" borderId="22" xfId="0" applyNumberFormat="1" applyFont="1" applyFill="1" applyBorder="1" applyAlignment="1">
      <alignment horizontal="right" vertical="center" wrapText="1"/>
    </xf>
    <xf numFmtId="164" fontId="44" fillId="9" borderId="0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right" vertical="center" wrapText="1"/>
    </xf>
    <xf numFmtId="164" fontId="38" fillId="0" borderId="7" xfId="0" applyNumberFormat="1" applyFont="1" applyFill="1" applyBorder="1" applyAlignment="1">
      <alignment horizontal="right" vertical="center" wrapText="1"/>
    </xf>
    <xf numFmtId="164" fontId="38" fillId="0" borderId="26" xfId="0" applyNumberFormat="1" applyFont="1" applyFill="1" applyBorder="1" applyAlignment="1">
      <alignment horizontal="righ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center" vertical="center" wrapText="1"/>
    </xf>
    <xf numFmtId="164" fontId="38" fillId="0" borderId="26" xfId="0" applyNumberFormat="1" applyFont="1" applyFill="1" applyBorder="1" applyAlignment="1">
      <alignment horizontal="right" vertical="center"/>
    </xf>
    <xf numFmtId="9" fontId="25" fillId="0" borderId="0" xfId="1" applyFont="1" applyFill="1" applyBorder="1" applyAlignment="1">
      <alignment horizontal="right" vertical="center"/>
    </xf>
    <xf numFmtId="164" fontId="24" fillId="0" borderId="10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24" fillId="0" borderId="10" xfId="0" applyNumberFormat="1" applyFont="1" applyFill="1" applyBorder="1" applyAlignment="1">
      <alignment horizontal="right" vertical="center" wrapText="1"/>
    </xf>
    <xf numFmtId="165" fontId="45" fillId="0" borderId="10" xfId="0" applyNumberFormat="1" applyFont="1" applyFill="1" applyBorder="1" applyAlignment="1">
      <alignment horizontal="right" vertical="center" wrapText="1"/>
    </xf>
    <xf numFmtId="165" fontId="23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8" fillId="0" borderId="23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39" fillId="0" borderId="25" xfId="0" applyFont="1" applyFill="1" applyBorder="1" applyAlignment="1"/>
    <xf numFmtId="0" fontId="39" fillId="0" borderId="0" xfId="0" applyFont="1" applyFill="1" applyBorder="1" applyAlignment="1"/>
    <xf numFmtId="0" fontId="38" fillId="0" borderId="0" xfId="0" applyFont="1" applyFill="1" applyBorder="1" applyAlignment="1">
      <alignment vertical="center"/>
    </xf>
    <xf numFmtId="0" fontId="43" fillId="0" borderId="0" xfId="0" applyFont="1" applyFill="1" applyBorder="1"/>
    <xf numFmtId="0" fontId="17" fillId="0" borderId="8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/>
    <xf numFmtId="0" fontId="23" fillId="0" borderId="7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6" borderId="0" xfId="0" applyFont="1" applyFill="1" applyBorder="1"/>
    <xf numFmtId="0" fontId="28" fillId="0" borderId="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20" xfId="0" applyFont="1" applyBorder="1" applyAlignment="1"/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164" fontId="38" fillId="0" borderId="8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3" fillId="0" borderId="3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49" fontId="24" fillId="0" borderId="3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3" fillId="0" borderId="3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C3C3C"/>
      <color rgb="FFE2E2E2"/>
      <color rgb="FFDFE5B1"/>
      <color rgb="FFC4CF6F"/>
      <color rgb="FF626837"/>
      <color rgb="FF9EAC39"/>
      <color rgb="FFECF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1"/>
  <sheetViews>
    <sheetView tabSelected="1" zoomScaleNormal="100" workbookViewId="0">
      <selection activeCell="H74" sqref="H74"/>
    </sheetView>
  </sheetViews>
  <sheetFormatPr defaultColWidth="14.42578125" defaultRowHeight="15" customHeight="1" x14ac:dyDescent="0.25"/>
  <cols>
    <col min="1" max="1" width="30.140625" style="15" customWidth="1"/>
    <col min="2" max="2" width="35.140625" style="15" customWidth="1"/>
    <col min="3" max="4" width="13.7109375" style="15" customWidth="1"/>
    <col min="5" max="5" width="16.5703125" style="15" customWidth="1"/>
    <col min="6" max="6" width="16.42578125" style="15" customWidth="1"/>
    <col min="7" max="24" width="9.140625" style="15" customWidth="1"/>
    <col min="25" max="16384" width="14.42578125" style="15"/>
  </cols>
  <sheetData>
    <row r="1" spans="1:24" ht="26.25" x14ac:dyDescent="0.25">
      <c r="A1" s="119" t="s">
        <v>56</v>
      </c>
      <c r="B1" s="120"/>
      <c r="C1" s="120"/>
      <c r="D1" s="120"/>
      <c r="E1" s="120"/>
      <c r="F1" s="120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25">
      <c r="A2" s="123"/>
      <c r="B2" s="123"/>
      <c r="C2" s="123"/>
      <c r="D2" s="123"/>
      <c r="E2" s="123"/>
      <c r="F2" s="12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45" customHeight="1" x14ac:dyDescent="0.2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45" customHeight="1" thickBot="1" x14ac:dyDescent="0.3">
      <c r="A4" s="124"/>
      <c r="B4" s="124"/>
      <c r="C4" s="124"/>
      <c r="D4" s="124"/>
      <c r="E4" s="124"/>
      <c r="F4" s="12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30" x14ac:dyDescent="0.2">
      <c r="A5" s="128" t="s">
        <v>78</v>
      </c>
      <c r="B5" s="129"/>
      <c r="C5" s="129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25">
      <c r="A6" s="130" t="s">
        <v>86</v>
      </c>
      <c r="B6" s="131"/>
      <c r="C6" s="132"/>
      <c r="D6" s="95"/>
      <c r="E6" s="92"/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25">
      <c r="A7" s="113" t="s">
        <v>3</v>
      </c>
      <c r="B7" s="114"/>
      <c r="C7" s="115"/>
      <c r="D7" s="95"/>
      <c r="E7" s="28"/>
      <c r="F7" s="3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25">
      <c r="A8" s="113" t="s">
        <v>4</v>
      </c>
      <c r="B8" s="114"/>
      <c r="C8" s="115"/>
      <c r="D8" s="96"/>
      <c r="E8" s="28"/>
      <c r="F8" s="3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25">
      <c r="A9" s="113" t="s">
        <v>4</v>
      </c>
      <c r="B9" s="114"/>
      <c r="C9" s="115"/>
      <c r="D9" s="96"/>
      <c r="E9" s="28"/>
      <c r="F9" s="3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">
      <c r="A10" s="125" t="s">
        <v>79</v>
      </c>
      <c r="B10" s="126"/>
      <c r="C10" s="126"/>
      <c r="D10" s="126"/>
      <c r="E10" s="126"/>
      <c r="F10" s="127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25">
      <c r="A11" s="113" t="s">
        <v>3</v>
      </c>
      <c r="B11" s="114"/>
      <c r="C11" s="115"/>
      <c r="D11" s="97"/>
      <c r="E11" s="30"/>
      <c r="F11" s="3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25">
      <c r="A12" s="113" t="s">
        <v>4</v>
      </c>
      <c r="B12" s="114"/>
      <c r="C12" s="115"/>
      <c r="D12" s="97"/>
      <c r="E12" s="30"/>
      <c r="F12" s="3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25">
      <c r="A13" s="113" t="s">
        <v>4</v>
      </c>
      <c r="B13" s="114"/>
      <c r="C13" s="115"/>
      <c r="D13" s="97"/>
      <c r="E13" s="30"/>
      <c r="F13" s="3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" customHeight="1" x14ac:dyDescent="0.25">
      <c r="A14" s="116"/>
      <c r="B14" s="117"/>
      <c r="C14" s="117"/>
      <c r="D14" s="32" t="s">
        <v>77</v>
      </c>
      <c r="E14" s="33">
        <f>E6</f>
        <v>0</v>
      </c>
      <c r="F14" s="34">
        <f>SUM(F7:F13)</f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39" customFormat="1" ht="15" customHeight="1" thickBot="1" x14ac:dyDescent="0.25">
      <c r="A15" s="42" t="s">
        <v>5</v>
      </c>
      <c r="B15" s="43"/>
      <c r="C15" s="44"/>
      <c r="D15" s="45"/>
      <c r="E15" s="45"/>
      <c r="F15" s="46">
        <f>SUM(E14:F14)</f>
        <v>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s="21" customFormat="1" ht="15" customHeight="1" thickBot="1" x14ac:dyDescent="0.3">
      <c r="A16" s="118"/>
      <c r="B16" s="118"/>
      <c r="C16" s="118"/>
      <c r="D16" s="118"/>
      <c r="E16" s="118"/>
      <c r="F16" s="11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s="39" customFormat="1" ht="30" x14ac:dyDescent="0.2">
      <c r="A17" s="47" t="s">
        <v>80</v>
      </c>
      <c r="B17" s="121" t="s">
        <v>58</v>
      </c>
      <c r="C17" s="121"/>
      <c r="D17" s="48" t="s">
        <v>1</v>
      </c>
      <c r="E17" s="49" t="s">
        <v>61</v>
      </c>
      <c r="F17" s="50" t="s">
        <v>2</v>
      </c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s="57" customFormat="1" ht="15" customHeight="1" x14ac:dyDescent="0.2">
      <c r="A18" s="53" t="s">
        <v>6</v>
      </c>
      <c r="B18" s="122"/>
      <c r="C18" s="122"/>
      <c r="D18" s="54"/>
      <c r="E18" s="54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s="57" customFormat="1" ht="15" customHeight="1" x14ac:dyDescent="0.2">
      <c r="A19" s="58" t="s">
        <v>7</v>
      </c>
      <c r="B19" s="122"/>
      <c r="C19" s="122"/>
      <c r="D19" s="54"/>
      <c r="E19" s="54"/>
      <c r="F19" s="55">
        <f>SUM(D19:E19)</f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2">
      <c r="A20" s="59"/>
      <c r="B20" s="133"/>
      <c r="C20" s="133"/>
      <c r="D20" s="54"/>
      <c r="E20" s="54"/>
      <c r="F20" s="55">
        <f t="shared" ref="F20:F31" si="0">SUM(D20:E20)</f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2">
      <c r="A21" s="53" t="s">
        <v>6</v>
      </c>
      <c r="B21" s="112"/>
      <c r="C21" s="112"/>
      <c r="D21" s="60"/>
      <c r="E21" s="54"/>
      <c r="F21" s="55">
        <f t="shared" si="0"/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2">
      <c r="A22" s="58" t="s">
        <v>7</v>
      </c>
      <c r="B22" s="112"/>
      <c r="C22" s="112"/>
      <c r="D22" s="60"/>
      <c r="E22" s="54"/>
      <c r="F22" s="55">
        <f t="shared" si="0"/>
        <v>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2">
      <c r="A23" s="58"/>
      <c r="B23" s="112"/>
      <c r="C23" s="112"/>
      <c r="D23" s="60"/>
      <c r="E23" s="54"/>
      <c r="F23" s="55">
        <f t="shared" si="0"/>
        <v>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2">
      <c r="A24" s="53" t="s">
        <v>6</v>
      </c>
      <c r="B24" s="112"/>
      <c r="C24" s="112"/>
      <c r="D24" s="60"/>
      <c r="E24" s="54"/>
      <c r="F24" s="55">
        <f t="shared" si="0"/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2">
      <c r="A25" s="58" t="s">
        <v>7</v>
      </c>
      <c r="B25" s="112"/>
      <c r="C25" s="112"/>
      <c r="D25" s="60"/>
      <c r="E25" s="54"/>
      <c r="F25" s="55">
        <f t="shared" si="0"/>
        <v>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2">
      <c r="A26" s="58"/>
      <c r="B26" s="112"/>
      <c r="C26" s="112"/>
      <c r="D26" s="60"/>
      <c r="E26" s="54"/>
      <c r="F26" s="55">
        <f t="shared" si="0"/>
        <v>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2">
      <c r="A27" s="53" t="s">
        <v>6</v>
      </c>
      <c r="B27" s="112"/>
      <c r="C27" s="112"/>
      <c r="D27" s="60"/>
      <c r="E27" s="54"/>
      <c r="F27" s="55">
        <f t="shared" si="0"/>
        <v>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2">
      <c r="A28" s="58" t="s">
        <v>7</v>
      </c>
      <c r="B28" s="112"/>
      <c r="C28" s="112"/>
      <c r="D28" s="60"/>
      <c r="E28" s="54"/>
      <c r="F28" s="55">
        <f t="shared" si="0"/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2">
      <c r="A29" s="59"/>
      <c r="B29" s="112"/>
      <c r="C29" s="112"/>
      <c r="D29" s="60"/>
      <c r="E29" s="54"/>
      <c r="F29" s="55">
        <f t="shared" si="0"/>
        <v>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2">
      <c r="A30" s="53" t="s">
        <v>6</v>
      </c>
      <c r="B30" s="112"/>
      <c r="C30" s="112"/>
      <c r="D30" s="60"/>
      <c r="E30" s="54"/>
      <c r="F30" s="55">
        <f t="shared" si="0"/>
        <v>0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s="57" customFormat="1" ht="15" customHeight="1" x14ac:dyDescent="0.2">
      <c r="A31" s="58" t="s">
        <v>7</v>
      </c>
      <c r="B31" s="112"/>
      <c r="C31" s="112"/>
      <c r="D31" s="60"/>
      <c r="E31" s="54"/>
      <c r="F31" s="55">
        <f t="shared" si="0"/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s="57" customFormat="1" ht="15" customHeight="1" x14ac:dyDescent="0.2">
      <c r="A32" s="61"/>
      <c r="B32" s="62"/>
      <c r="C32" s="85" t="s">
        <v>77</v>
      </c>
      <c r="D32" s="86">
        <f t="shared" ref="D32:F32" si="1">SUM(D18:D31)</f>
        <v>0</v>
      </c>
      <c r="E32" s="86">
        <f t="shared" si="1"/>
        <v>0</v>
      </c>
      <c r="F32" s="87">
        <f t="shared" si="1"/>
        <v>0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 x14ac:dyDescent="0.25">
      <c r="A33" s="138"/>
      <c r="B33" s="139"/>
      <c r="C33" s="139"/>
      <c r="D33" s="139"/>
      <c r="E33" s="139"/>
      <c r="F33" s="14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s="39" customFormat="1" ht="30" x14ac:dyDescent="0.2">
      <c r="A34" s="88" t="s">
        <v>81</v>
      </c>
      <c r="B34" s="137" t="s">
        <v>58</v>
      </c>
      <c r="C34" s="137"/>
      <c r="D34" s="137"/>
      <c r="E34" s="137"/>
      <c r="F34" s="89" t="s">
        <v>61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s="57" customFormat="1" ht="15" customHeight="1" x14ac:dyDescent="0.2">
      <c r="A35" s="53" t="s">
        <v>6</v>
      </c>
      <c r="B35" s="112"/>
      <c r="C35" s="112"/>
      <c r="D35" s="112"/>
      <c r="E35" s="112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s="57" customFormat="1" ht="15" customHeight="1" x14ac:dyDescent="0.2">
      <c r="A36" s="58" t="s">
        <v>7</v>
      </c>
      <c r="B36" s="112"/>
      <c r="C36" s="112"/>
      <c r="D36" s="112"/>
      <c r="E36" s="112"/>
      <c r="F36" s="55">
        <f>SUM(D36:E36)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s="57" customFormat="1" ht="15" customHeight="1" x14ac:dyDescent="0.2">
      <c r="A37" s="58"/>
      <c r="B37" s="112"/>
      <c r="C37" s="112"/>
      <c r="D37" s="112"/>
      <c r="E37" s="112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 s="57" customFormat="1" ht="15" customHeight="1" x14ac:dyDescent="0.2">
      <c r="A38" s="53" t="s">
        <v>6</v>
      </c>
      <c r="B38" s="112"/>
      <c r="C38" s="112"/>
      <c r="D38" s="112"/>
      <c r="E38" s="112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4" s="57" customFormat="1" ht="15" customHeight="1" x14ac:dyDescent="0.2">
      <c r="A39" s="58" t="s">
        <v>7</v>
      </c>
      <c r="B39" s="112"/>
      <c r="C39" s="112"/>
      <c r="D39" s="112"/>
      <c r="E39" s="112"/>
      <c r="F39" s="55">
        <f>SUM(D39:E39)</f>
        <v>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57" customFormat="1" ht="15" customHeight="1" x14ac:dyDescent="0.2">
      <c r="A40" s="58"/>
      <c r="B40" s="112"/>
      <c r="C40" s="112"/>
      <c r="D40" s="112"/>
      <c r="E40" s="112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4" s="57" customFormat="1" ht="15" customHeight="1" x14ac:dyDescent="0.2">
      <c r="A41" s="53" t="s">
        <v>6</v>
      </c>
      <c r="B41" s="112"/>
      <c r="C41" s="112"/>
      <c r="D41" s="112"/>
      <c r="E41" s="112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57" customFormat="1" ht="15" customHeight="1" x14ac:dyDescent="0.2">
      <c r="A42" s="58" t="s">
        <v>7</v>
      </c>
      <c r="B42" s="112"/>
      <c r="C42" s="112"/>
      <c r="D42" s="112"/>
      <c r="E42" s="112"/>
      <c r="F42" s="55">
        <f>SUM(D42:E42)</f>
        <v>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 s="57" customFormat="1" ht="15" customHeight="1" x14ac:dyDescent="0.2">
      <c r="A43" s="58"/>
      <c r="B43" s="112"/>
      <c r="C43" s="112"/>
      <c r="D43" s="112"/>
      <c r="E43" s="112"/>
      <c r="F43" s="55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57" customFormat="1" ht="15" customHeight="1" x14ac:dyDescent="0.2">
      <c r="A44" s="53" t="s">
        <v>6</v>
      </c>
      <c r="B44" s="112"/>
      <c r="C44" s="112"/>
      <c r="D44" s="112"/>
      <c r="E44" s="112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 s="57" customFormat="1" ht="15" customHeight="1" x14ac:dyDescent="0.2">
      <c r="A45" s="58" t="s">
        <v>7</v>
      </c>
      <c r="B45" s="112"/>
      <c r="C45" s="112"/>
      <c r="D45" s="112"/>
      <c r="E45" s="112"/>
      <c r="F45" s="55">
        <f>SUM(D45:E45)</f>
        <v>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 s="57" customFormat="1" ht="15" customHeight="1" x14ac:dyDescent="0.2">
      <c r="A46" s="143"/>
      <c r="B46" s="144"/>
      <c r="C46" s="144"/>
      <c r="D46" s="144"/>
      <c r="E46" s="85" t="s">
        <v>77</v>
      </c>
      <c r="F46" s="90">
        <f t="shared" ref="F46" si="2">SUM(F35:F45)</f>
        <v>0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s="21" customFormat="1" ht="15" customHeight="1" thickBot="1" x14ac:dyDescent="0.3">
      <c r="A47" s="134"/>
      <c r="B47" s="135"/>
      <c r="C47" s="135"/>
      <c r="D47" s="135"/>
      <c r="E47" s="135"/>
      <c r="F47" s="136"/>
      <c r="G47" s="2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s="67" customFormat="1" ht="15" customHeight="1" x14ac:dyDescent="0.2">
      <c r="A48" s="99"/>
      <c r="B48" s="100"/>
      <c r="C48" s="100"/>
      <c r="D48" s="100"/>
      <c r="E48" s="83" t="s">
        <v>1</v>
      </c>
      <c r="F48" s="84" t="s">
        <v>61</v>
      </c>
      <c r="G48" s="65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s="73" customFormat="1" ht="15" customHeight="1" x14ac:dyDescent="0.2">
      <c r="A49" s="101"/>
      <c r="B49" s="102"/>
      <c r="C49" s="102"/>
      <c r="D49" s="68" t="s">
        <v>77</v>
      </c>
      <c r="E49" s="69">
        <f>D32</f>
        <v>0</v>
      </c>
      <c r="F49" s="70">
        <f>SUM(E32,F46)</f>
        <v>0</v>
      </c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</row>
    <row r="50" spans="1:24" s="39" customFormat="1" ht="15" customHeight="1" thickBot="1" x14ac:dyDescent="0.25">
      <c r="A50" s="106" t="s">
        <v>85</v>
      </c>
      <c r="B50" s="107"/>
      <c r="C50" s="107"/>
      <c r="D50" s="107"/>
      <c r="E50" s="107"/>
      <c r="F50" s="64">
        <f>SUM(E49:F49)</f>
        <v>0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1:24" s="75" customFormat="1" ht="15" customHeight="1" x14ac:dyDescent="0.2">
      <c r="A51" s="103" t="s">
        <v>84</v>
      </c>
      <c r="B51" s="104"/>
      <c r="C51" s="104"/>
      <c r="D51" s="104"/>
      <c r="E51" s="104"/>
      <c r="F51" s="10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ht="12.75" customHeight="1" x14ac:dyDescent="0.25">
      <c r="A52" s="141"/>
      <c r="B52" s="141"/>
      <c r="C52" s="141"/>
      <c r="D52" s="141"/>
      <c r="E52" s="141"/>
      <c r="F52" s="1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2.75" customHeight="1" x14ac:dyDescent="0.25">
      <c r="A53" s="142"/>
      <c r="B53" s="142"/>
      <c r="C53" s="142"/>
      <c r="D53" s="142"/>
      <c r="E53" s="142"/>
      <c r="F53" s="14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7.45" customHeight="1" x14ac:dyDescent="0.25">
      <c r="A54" s="108" t="s">
        <v>87</v>
      </c>
      <c r="B54" s="108"/>
      <c r="C54" s="108"/>
      <c r="D54" s="108"/>
      <c r="E54" s="108"/>
      <c r="F54" s="108"/>
      <c r="G54" s="16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1" customFormat="1" ht="17.45" customHeight="1" thickBot="1" x14ac:dyDescent="0.3">
      <c r="A55" s="105"/>
      <c r="B55" s="105"/>
      <c r="C55" s="105"/>
      <c r="D55" s="105"/>
      <c r="E55" s="105"/>
      <c r="F55" s="10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39" customFormat="1" x14ac:dyDescent="0.2">
      <c r="A56" s="76" t="s">
        <v>59</v>
      </c>
      <c r="B56" s="121" t="s">
        <v>58</v>
      </c>
      <c r="C56" s="121"/>
      <c r="D56" s="121"/>
      <c r="E56" s="121"/>
      <c r="F56" s="50" t="s">
        <v>2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57" customFormat="1" ht="12.75" x14ac:dyDescent="0.2">
      <c r="A57" s="53" t="s">
        <v>6</v>
      </c>
      <c r="B57" s="146"/>
      <c r="C57" s="146"/>
      <c r="D57" s="146"/>
      <c r="E57" s="146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24" s="57" customFormat="1" ht="12.75" x14ac:dyDescent="0.2">
      <c r="A58" s="58" t="s">
        <v>7</v>
      </c>
      <c r="B58" s="146"/>
      <c r="C58" s="146"/>
      <c r="D58" s="146"/>
      <c r="E58" s="146"/>
      <c r="F58" s="55">
        <f>SUM(D58:E58)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57" customFormat="1" ht="12.75" x14ac:dyDescent="0.2">
      <c r="A59" s="59"/>
      <c r="B59" s="147"/>
      <c r="C59" s="147"/>
      <c r="D59" s="147"/>
      <c r="E59" s="147"/>
      <c r="F59" s="5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57" customFormat="1" ht="12.75" x14ac:dyDescent="0.2">
      <c r="A60" s="53" t="s">
        <v>6</v>
      </c>
      <c r="B60" s="110"/>
      <c r="C60" s="110"/>
      <c r="D60" s="110"/>
      <c r="E60" s="110"/>
      <c r="F60" s="5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57" customFormat="1" ht="12.75" x14ac:dyDescent="0.2">
      <c r="A61" s="58" t="s">
        <v>7</v>
      </c>
      <c r="B61" s="110"/>
      <c r="C61" s="110"/>
      <c r="D61" s="110"/>
      <c r="E61" s="110"/>
      <c r="F61" s="55">
        <f>SUM(D61:E61)</f>
        <v>0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57" customFormat="1" ht="12.75" x14ac:dyDescent="0.2">
      <c r="A62" s="58"/>
      <c r="B62" s="110"/>
      <c r="C62" s="110"/>
      <c r="D62" s="110"/>
      <c r="E62" s="110"/>
      <c r="F62" s="55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57" customFormat="1" ht="12.75" x14ac:dyDescent="0.2">
      <c r="A63" s="53" t="s">
        <v>6</v>
      </c>
      <c r="B63" s="110"/>
      <c r="C63" s="110"/>
      <c r="D63" s="110"/>
      <c r="E63" s="110"/>
      <c r="F63" s="5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57" customFormat="1" ht="12.75" x14ac:dyDescent="0.2">
      <c r="A64" s="58" t="s">
        <v>7</v>
      </c>
      <c r="B64" s="110"/>
      <c r="C64" s="110"/>
      <c r="D64" s="110"/>
      <c r="E64" s="110"/>
      <c r="F64" s="55">
        <f>SUM(D64:E64)</f>
        <v>0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s="57" customFormat="1" ht="12.75" x14ac:dyDescent="0.2">
      <c r="A65" s="58"/>
      <c r="B65" s="110"/>
      <c r="C65" s="110"/>
      <c r="D65" s="110"/>
      <c r="E65" s="110"/>
      <c r="F65" s="5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s="57" customFormat="1" ht="12.75" x14ac:dyDescent="0.2">
      <c r="A66" s="53" t="s">
        <v>6</v>
      </c>
      <c r="B66" s="110"/>
      <c r="C66" s="110"/>
      <c r="D66" s="110"/>
      <c r="E66" s="110"/>
      <c r="F66" s="55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1:24" s="57" customFormat="1" ht="12.75" x14ac:dyDescent="0.2">
      <c r="A67" s="58" t="s">
        <v>7</v>
      </c>
      <c r="B67" s="110"/>
      <c r="C67" s="110"/>
      <c r="D67" s="110"/>
      <c r="E67" s="110"/>
      <c r="F67" s="55">
        <f>SUM(D67:E67)</f>
        <v>0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s="57" customFormat="1" ht="12.75" x14ac:dyDescent="0.2">
      <c r="A68" s="59"/>
      <c r="B68" s="110"/>
      <c r="C68" s="110"/>
      <c r="D68" s="110"/>
      <c r="E68" s="110"/>
      <c r="F68" s="55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4" s="57" customFormat="1" ht="12.75" x14ac:dyDescent="0.2">
      <c r="A69" s="53" t="s">
        <v>6</v>
      </c>
      <c r="B69" s="110"/>
      <c r="C69" s="110"/>
      <c r="D69" s="110"/>
      <c r="E69" s="110"/>
      <c r="F69" s="55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</row>
    <row r="70" spans="1:24" s="57" customFormat="1" ht="12.75" x14ac:dyDescent="0.2">
      <c r="A70" s="58" t="s">
        <v>7</v>
      </c>
      <c r="B70" s="110"/>
      <c r="C70" s="110"/>
      <c r="D70" s="110"/>
      <c r="E70" s="110"/>
      <c r="F70" s="55">
        <f>SUM(D70:E70)</f>
        <v>0</v>
      </c>
      <c r="G70" s="56"/>
      <c r="H70" s="77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</row>
    <row r="71" spans="1:24" s="57" customFormat="1" ht="15.75" thickBot="1" x14ac:dyDescent="0.25">
      <c r="A71" s="78"/>
      <c r="B71" s="79"/>
      <c r="C71" s="80"/>
      <c r="D71" s="145" t="s">
        <v>77</v>
      </c>
      <c r="E71" s="145"/>
      <c r="F71" s="81">
        <f t="shared" ref="F71" si="3">SUM(F57:F70)</f>
        <v>0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</row>
    <row r="72" spans="1:24" s="21" customFormat="1" ht="12.75" customHeight="1" x14ac:dyDescent="0.25">
      <c r="A72" s="111"/>
      <c r="B72" s="111"/>
      <c r="C72" s="111"/>
      <c r="D72" s="111"/>
      <c r="E72" s="111"/>
      <c r="F72" s="11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s="39" customFormat="1" ht="15" customHeight="1" x14ac:dyDescent="0.2">
      <c r="A73" s="109" t="s">
        <v>60</v>
      </c>
      <c r="B73" s="109"/>
      <c r="C73" s="109"/>
      <c r="D73" s="109"/>
      <c r="E73" s="109"/>
      <c r="F73" s="82">
        <f>SUM(F50,F71)</f>
        <v>0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 s="57" customFormat="1" ht="12.75" customHeight="1" x14ac:dyDescent="0.2">
      <c r="A74" s="98" t="s">
        <v>82</v>
      </c>
      <c r="B74" s="98"/>
      <c r="C74" s="98"/>
      <c r="D74" s="98"/>
      <c r="E74" s="98"/>
      <c r="F74" s="91" t="e">
        <f>E49/F50</f>
        <v>#DIV/0!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</row>
    <row r="75" spans="1:24" s="57" customFormat="1" ht="12.75" customHeight="1" x14ac:dyDescent="0.2">
      <c r="A75" s="98" t="s">
        <v>83</v>
      </c>
      <c r="B75" s="98"/>
      <c r="C75" s="98"/>
      <c r="D75" s="98"/>
      <c r="E75" s="98"/>
      <c r="F75" s="91" t="e">
        <f>E49/F73</f>
        <v>#DIV/0!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</row>
    <row r="76" spans="1:24" ht="12.75" customHeight="1" x14ac:dyDescent="0.2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2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2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2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2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2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2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2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2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2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2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2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2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2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2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2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2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2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2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2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2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2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2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2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2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2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2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2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2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2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2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2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2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2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2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2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2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2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2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2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2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2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2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2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2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2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2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2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2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2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2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2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2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2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2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2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2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2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2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2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2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2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2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2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2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2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2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2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2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2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2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2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2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2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2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2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2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2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2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2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2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2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2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2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2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2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2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2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2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2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2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2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2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2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2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2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2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2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2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2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2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2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2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2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2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2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2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2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2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2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2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2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2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2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2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2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2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2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2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2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2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2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2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2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2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2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2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2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2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2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2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2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2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2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2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2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2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2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2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2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2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2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2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2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2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2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2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2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2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2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2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2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2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2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2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2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2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2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2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2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2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2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2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2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2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2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2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2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2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2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2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2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2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2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2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2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2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2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2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2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2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2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2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2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2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2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2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2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2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2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2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2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2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2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2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2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2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2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2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2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2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2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2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2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2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2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2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2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2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2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2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2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2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2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2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2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2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2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2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2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2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2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2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2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2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2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2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2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2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2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2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2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2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2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2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2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2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2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2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2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2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2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2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2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2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2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2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2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2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2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2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2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2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2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2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2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2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2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2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2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2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2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2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2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2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2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2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2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2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2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2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2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2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2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2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2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2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2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2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2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2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2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2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2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2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2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2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2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2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2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2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2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2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2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2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2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2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2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2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2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2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2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2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2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2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2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2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2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2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2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2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2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2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2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2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2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2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2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2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2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2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2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2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2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2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2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2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2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2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2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2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2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2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2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2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2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2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2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2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2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2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2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2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2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2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2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2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2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2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2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2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2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2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2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2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2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2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2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2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2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2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2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2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2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2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2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2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2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2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2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2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2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2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2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2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2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2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2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2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2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2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2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2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2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2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2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2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2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2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2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2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2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2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2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2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2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2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2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2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2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2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2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2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2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2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2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2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2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2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2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2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2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2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2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2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2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2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2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2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2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2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2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2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2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2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2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2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2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2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2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2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2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2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2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2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2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2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2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2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2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2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2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2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2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2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2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2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2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2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2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2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2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2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2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2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2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2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2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2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2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2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2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2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2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2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2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2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2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2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2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2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2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2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2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2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2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2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2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2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2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2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2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2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2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2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2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2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2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2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2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2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2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2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2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2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2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2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2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2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2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2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2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2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2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2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2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2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2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2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2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2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2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2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2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2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2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2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2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2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2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2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2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2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2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2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2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2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2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2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2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2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2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2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2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2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2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2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2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2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2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2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2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2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2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2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2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2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2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2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2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2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2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2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2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2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2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2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2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2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2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2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2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2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2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2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2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2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2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2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2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2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2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2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2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2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2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2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2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2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2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2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2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2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2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2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2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2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2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2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2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2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2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2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2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2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2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2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2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2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2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2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2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2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2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2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2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2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2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2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2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2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2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2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2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2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2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2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2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2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2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2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2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2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2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2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2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2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2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2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2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2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2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2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2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2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2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2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2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2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2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2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2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2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2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2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2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2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2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2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2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2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2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2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2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2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2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2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2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2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2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2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2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2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2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2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2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2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2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2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2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2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2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2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2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2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2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2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2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2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2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2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2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2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2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2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2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2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2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2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2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2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2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2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2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2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2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2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2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2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2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2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2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2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2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2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2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2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2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2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2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2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2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2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2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2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2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2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2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2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2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2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2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2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2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2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2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2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2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2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2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2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2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2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2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2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2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2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2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2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2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2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2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2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2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2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2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2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2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2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2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2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2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2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2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2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2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2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2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2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2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2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2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2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2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2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2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2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2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2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2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2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2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2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2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2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2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2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2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2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2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2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2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2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2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2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2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2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2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2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2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2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2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2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2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2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2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2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2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2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2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2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2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2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2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2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2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2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2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2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2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2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2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2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2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2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2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2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2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2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2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2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2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2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2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2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2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2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2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2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2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2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2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2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2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2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2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2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2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2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2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2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2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2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2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2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2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2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2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2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2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2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2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2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2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2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2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2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2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2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2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2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2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2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2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2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2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2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2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2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2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2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2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2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2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2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2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2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2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2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2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2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2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2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2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2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2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2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2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2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2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2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2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2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2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2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2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2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2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2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2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2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2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2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2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 x14ac:dyDescent="0.25">
      <c r="A980" s="19"/>
      <c r="B980" s="23"/>
      <c r="C980" s="19"/>
      <c r="D980" s="19"/>
      <c r="E980" s="24"/>
      <c r="F980" s="25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 x14ac:dyDescent="0.25">
      <c r="A981" s="19"/>
      <c r="B981" s="23"/>
      <c r="C981" s="19"/>
      <c r="D981" s="19"/>
      <c r="E981" s="24"/>
      <c r="F981" s="25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 x14ac:dyDescent="0.25">
      <c r="A982" s="19"/>
      <c r="B982" s="23"/>
      <c r="C982" s="19"/>
      <c r="D982" s="19"/>
      <c r="E982" s="24"/>
      <c r="F982" s="25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 x14ac:dyDescent="0.25">
      <c r="A983" s="19"/>
      <c r="B983" s="23"/>
      <c r="C983" s="19"/>
      <c r="D983" s="19"/>
      <c r="E983" s="24"/>
      <c r="F983" s="25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 x14ac:dyDescent="0.25">
      <c r="A984" s="19"/>
      <c r="B984" s="23"/>
      <c r="C984" s="19"/>
      <c r="D984" s="19"/>
      <c r="E984" s="24"/>
      <c r="F984" s="25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  <row r="985" spans="1:24" ht="12.75" customHeight="1" x14ac:dyDescent="0.25">
      <c r="A985" s="19"/>
      <c r="B985" s="23"/>
      <c r="C985" s="19"/>
      <c r="D985" s="19"/>
      <c r="E985" s="24"/>
      <c r="F985" s="25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spans="1:24" ht="12.75" customHeight="1" x14ac:dyDescent="0.25">
      <c r="A986" s="19"/>
      <c r="B986" s="23"/>
      <c r="C986" s="19"/>
      <c r="D986" s="19"/>
      <c r="E986" s="24"/>
      <c r="F986" s="25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spans="1:24" ht="12.75" customHeight="1" x14ac:dyDescent="0.25">
      <c r="A987" s="19"/>
      <c r="B987" s="23"/>
      <c r="C987" s="19"/>
      <c r="D987" s="19"/>
      <c r="E987" s="24"/>
      <c r="F987" s="25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spans="1:24" ht="12.75" customHeight="1" x14ac:dyDescent="0.25">
      <c r="A988" s="19"/>
      <c r="B988" s="23"/>
      <c r="C988" s="19"/>
      <c r="D988" s="19"/>
      <c r="E988" s="24"/>
      <c r="F988" s="25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spans="1:24" ht="12.75" customHeight="1" x14ac:dyDescent="0.25">
      <c r="A989" s="19"/>
      <c r="B989" s="23"/>
      <c r="C989" s="19"/>
      <c r="D989" s="19"/>
      <c r="E989" s="24"/>
      <c r="F989" s="25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spans="1:24" ht="12.75" customHeight="1" x14ac:dyDescent="0.25">
      <c r="A990" s="19"/>
      <c r="B990" s="23"/>
      <c r="C990" s="19"/>
      <c r="D990" s="19"/>
      <c r="E990" s="24"/>
      <c r="F990" s="25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spans="1:24" ht="12.75" customHeight="1" x14ac:dyDescent="0.25">
      <c r="A991" s="19"/>
      <c r="B991" s="23"/>
      <c r="C991" s="19"/>
      <c r="D991" s="19"/>
      <c r="E991" s="24"/>
      <c r="F991" s="25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spans="1:24" ht="12.75" customHeight="1" x14ac:dyDescent="0.25">
      <c r="A992" s="19"/>
      <c r="B992" s="23"/>
      <c r="C992" s="19"/>
      <c r="D992" s="19"/>
      <c r="E992" s="24"/>
      <c r="F992" s="25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spans="1:24" ht="12.75" customHeight="1" x14ac:dyDescent="0.25">
      <c r="A993" s="19"/>
      <c r="B993" s="23"/>
      <c r="C993" s="19"/>
      <c r="D993" s="19"/>
      <c r="E993" s="24"/>
      <c r="F993" s="25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spans="1:24" ht="12.75" customHeight="1" x14ac:dyDescent="0.25">
      <c r="A994" s="19"/>
      <c r="B994" s="23"/>
      <c r="C994" s="19"/>
      <c r="D994" s="19"/>
      <c r="E994" s="24"/>
      <c r="F994" s="25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spans="1:24" ht="12.75" customHeight="1" x14ac:dyDescent="0.25">
      <c r="A995" s="19"/>
      <c r="B995" s="23"/>
      <c r="C995" s="19"/>
      <c r="D995" s="19"/>
      <c r="E995" s="24"/>
      <c r="F995" s="25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</row>
    <row r="996" spans="1:24" ht="12.75" customHeight="1" x14ac:dyDescent="0.25">
      <c r="A996" s="19"/>
      <c r="B996" s="23"/>
      <c r="C996" s="19"/>
      <c r="D996" s="19"/>
      <c r="E996" s="24"/>
      <c r="F996" s="25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</row>
    <row r="997" spans="1:24" ht="12.75" customHeight="1" x14ac:dyDescent="0.25">
      <c r="A997" s="19"/>
      <c r="B997" s="23"/>
      <c r="C997" s="19"/>
      <c r="D997" s="19"/>
      <c r="E997" s="24"/>
      <c r="F997" s="25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</row>
    <row r="998" spans="1:24" ht="12.75" customHeight="1" x14ac:dyDescent="0.25">
      <c r="A998" s="19"/>
      <c r="B998" s="23"/>
      <c r="C998" s="19"/>
      <c r="D998" s="19"/>
      <c r="E998" s="24"/>
      <c r="F998" s="25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</row>
    <row r="999" spans="1:24" ht="12.75" customHeight="1" x14ac:dyDescent="0.25">
      <c r="A999" s="19"/>
      <c r="B999" s="23"/>
      <c r="C999" s="19"/>
      <c r="D999" s="19"/>
      <c r="E999" s="24"/>
      <c r="F999" s="25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</row>
    <row r="1000" spans="1:24" ht="12.75" customHeight="1" x14ac:dyDescent="0.25">
      <c r="A1000" s="19"/>
      <c r="B1000" s="23"/>
      <c r="C1000" s="19"/>
      <c r="D1000" s="19"/>
      <c r="E1000" s="24"/>
      <c r="F1000" s="25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</row>
    <row r="1001" spans="1:24" ht="12.75" customHeight="1" x14ac:dyDescent="0.25">
      <c r="A1001" s="19"/>
      <c r="B1001" s="23"/>
      <c r="C1001" s="19"/>
      <c r="D1001" s="19"/>
      <c r="E1001" s="24"/>
      <c r="F1001" s="25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</row>
  </sheetData>
  <mergeCells count="73">
    <mergeCell ref="B68:E68"/>
    <mergeCell ref="B69:E69"/>
    <mergeCell ref="B70:E70"/>
    <mergeCell ref="D71:E71"/>
    <mergeCell ref="B57:E57"/>
    <mergeCell ref="B58:E58"/>
    <mergeCell ref="B59:E59"/>
    <mergeCell ref="B60:E60"/>
    <mergeCell ref="B61:E61"/>
    <mergeCell ref="B31:C31"/>
    <mergeCell ref="B56:E56"/>
    <mergeCell ref="A47:F47"/>
    <mergeCell ref="B34:E34"/>
    <mergeCell ref="B35:E35"/>
    <mergeCell ref="B36:E36"/>
    <mergeCell ref="B37:E37"/>
    <mergeCell ref="B38:E38"/>
    <mergeCell ref="B39:E39"/>
    <mergeCell ref="B40:E40"/>
    <mergeCell ref="A33:F33"/>
    <mergeCell ref="B41:E41"/>
    <mergeCell ref="A52:F52"/>
    <mergeCell ref="A53:F53"/>
    <mergeCell ref="A46:D46"/>
    <mergeCell ref="B22:C22"/>
    <mergeCell ref="B23:C23"/>
    <mergeCell ref="B24:C24"/>
    <mergeCell ref="B25:C25"/>
    <mergeCell ref="B30:C30"/>
    <mergeCell ref="A1:F1"/>
    <mergeCell ref="B17:C17"/>
    <mergeCell ref="B18:C18"/>
    <mergeCell ref="A2:F2"/>
    <mergeCell ref="A4:F4"/>
    <mergeCell ref="A3:F3"/>
    <mergeCell ref="A10:F10"/>
    <mergeCell ref="A5:C5"/>
    <mergeCell ref="A6:C6"/>
    <mergeCell ref="A7:C7"/>
    <mergeCell ref="A8:C8"/>
    <mergeCell ref="A9:C9"/>
    <mergeCell ref="B42:E42"/>
    <mergeCell ref="B43:E43"/>
    <mergeCell ref="B44:E44"/>
    <mergeCell ref="B45:E45"/>
    <mergeCell ref="A11:C11"/>
    <mergeCell ref="A12:C12"/>
    <mergeCell ref="A13:C13"/>
    <mergeCell ref="A14:C14"/>
    <mergeCell ref="A16:F16"/>
    <mergeCell ref="B26:C26"/>
    <mergeCell ref="B27:C27"/>
    <mergeCell ref="B28:C28"/>
    <mergeCell ref="B29:C29"/>
    <mergeCell ref="B19:C19"/>
    <mergeCell ref="B20:C20"/>
    <mergeCell ref="B21:C21"/>
    <mergeCell ref="A74:E74"/>
    <mergeCell ref="A75:E75"/>
    <mergeCell ref="A48:D48"/>
    <mergeCell ref="A49:C49"/>
    <mergeCell ref="A51:F51"/>
    <mergeCell ref="A55:F55"/>
    <mergeCell ref="A50:E50"/>
    <mergeCell ref="A54:F54"/>
    <mergeCell ref="A73:E73"/>
    <mergeCell ref="B62:E62"/>
    <mergeCell ref="B63:E63"/>
    <mergeCell ref="B64:E64"/>
    <mergeCell ref="B65:E65"/>
    <mergeCell ref="B66:E66"/>
    <mergeCell ref="A72:F72"/>
    <mergeCell ref="B67:E67"/>
  </mergeCells>
  <pageMargins left="0.5" right="0.5" top="0.54" bottom="0.42" header="0" footer="0"/>
  <pageSetup scale="66" orientation="portrait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377B-8F86-4BCE-8A81-1D64B833FB78}">
  <sheetPr>
    <pageSetUpPr fitToPage="1"/>
  </sheetPr>
  <dimension ref="A1:X997"/>
  <sheetViews>
    <sheetView topLeftCell="A55" zoomScaleNormal="100" workbookViewId="0">
      <selection activeCell="A58" sqref="A58:F58"/>
    </sheetView>
  </sheetViews>
  <sheetFormatPr defaultColWidth="14.42578125" defaultRowHeight="15" customHeight="1" x14ac:dyDescent="0.25"/>
  <cols>
    <col min="1" max="1" width="30.140625" style="15" customWidth="1"/>
    <col min="2" max="2" width="35.140625" style="15" customWidth="1"/>
    <col min="3" max="4" width="13.7109375" style="15" customWidth="1"/>
    <col min="5" max="5" width="16.5703125" style="15" customWidth="1"/>
    <col min="6" max="6" width="16.42578125" style="15" customWidth="1"/>
    <col min="7" max="24" width="9.140625" style="15" customWidth="1"/>
    <col min="25" max="16384" width="14.42578125" style="15"/>
  </cols>
  <sheetData>
    <row r="1" spans="1:24" ht="26.25" x14ac:dyDescent="0.25">
      <c r="A1" s="119" t="s">
        <v>56</v>
      </c>
      <c r="B1" s="120"/>
      <c r="C1" s="120"/>
      <c r="D1" s="120"/>
      <c r="E1" s="120"/>
      <c r="F1" s="120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25">
      <c r="A2" s="123"/>
      <c r="B2" s="123"/>
      <c r="C2" s="123"/>
      <c r="D2" s="123"/>
      <c r="E2" s="123"/>
      <c r="F2" s="12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45" customHeight="1" x14ac:dyDescent="0.2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45" customHeight="1" thickBot="1" x14ac:dyDescent="0.3">
      <c r="A4" s="124"/>
      <c r="B4" s="124"/>
      <c r="C4" s="124"/>
      <c r="D4" s="124"/>
      <c r="E4" s="124"/>
      <c r="F4" s="12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30" x14ac:dyDescent="0.2">
      <c r="A5" s="128" t="s">
        <v>78</v>
      </c>
      <c r="B5" s="129"/>
      <c r="C5" s="129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25">
      <c r="A6" s="130" t="s">
        <v>86</v>
      </c>
      <c r="B6" s="131"/>
      <c r="C6" s="132"/>
      <c r="D6" s="27"/>
      <c r="E6" s="27">
        <v>150000</v>
      </c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25">
      <c r="A7" s="113" t="s">
        <v>9</v>
      </c>
      <c r="B7" s="114" t="s">
        <v>9</v>
      </c>
      <c r="C7" s="115" t="s">
        <v>9</v>
      </c>
      <c r="D7" s="93">
        <v>44032</v>
      </c>
      <c r="E7" s="28"/>
      <c r="F7" s="7">
        <v>10000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25">
      <c r="A8" s="113" t="s">
        <v>10</v>
      </c>
      <c r="B8" s="114" t="s">
        <v>10</v>
      </c>
      <c r="C8" s="115" t="s">
        <v>10</v>
      </c>
      <c r="D8" s="93">
        <v>44185</v>
      </c>
      <c r="E8" s="28"/>
      <c r="F8" s="1">
        <v>13000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25">
      <c r="A9" s="113" t="s">
        <v>11</v>
      </c>
      <c r="B9" s="114" t="s">
        <v>11</v>
      </c>
      <c r="C9" s="115" t="s">
        <v>11</v>
      </c>
      <c r="D9" s="93">
        <v>43983</v>
      </c>
      <c r="E9" s="28"/>
      <c r="F9" s="1">
        <v>30000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">
      <c r="A10" s="125" t="s">
        <v>79</v>
      </c>
      <c r="B10" s="126"/>
      <c r="C10" s="126"/>
      <c r="D10" s="126"/>
      <c r="E10" s="126"/>
      <c r="F10" s="127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25">
      <c r="A11" s="113" t="s">
        <v>9</v>
      </c>
      <c r="B11" s="114" t="s">
        <v>9</v>
      </c>
      <c r="C11" s="115" t="s">
        <v>9</v>
      </c>
      <c r="D11" s="93">
        <v>44032</v>
      </c>
      <c r="E11" s="30"/>
      <c r="F11" s="7">
        <v>3000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25">
      <c r="A12" s="113" t="s">
        <v>10</v>
      </c>
      <c r="B12" s="114" t="s">
        <v>10</v>
      </c>
      <c r="C12" s="115" t="s">
        <v>10</v>
      </c>
      <c r="D12" s="93">
        <v>44063</v>
      </c>
      <c r="E12" s="30"/>
      <c r="F12" s="1">
        <v>10000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25">
      <c r="A13" s="113" t="s">
        <v>13</v>
      </c>
      <c r="B13" s="114" t="s">
        <v>13</v>
      </c>
      <c r="C13" s="115" t="s">
        <v>13</v>
      </c>
      <c r="D13" s="94" t="s">
        <v>14</v>
      </c>
      <c r="E13" s="30"/>
      <c r="F13" s="1">
        <v>8000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" customHeight="1" x14ac:dyDescent="0.25">
      <c r="A14" s="113" t="s">
        <v>12</v>
      </c>
      <c r="B14" s="114" t="s">
        <v>12</v>
      </c>
      <c r="C14" s="115" t="s">
        <v>12</v>
      </c>
      <c r="D14" s="93">
        <v>44063</v>
      </c>
      <c r="E14" s="30"/>
      <c r="F14" s="1">
        <v>2000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 x14ac:dyDescent="0.25">
      <c r="A15" s="116"/>
      <c r="B15" s="117"/>
      <c r="C15" s="117"/>
      <c r="D15" s="32" t="s">
        <v>77</v>
      </c>
      <c r="E15" s="33">
        <f>E6</f>
        <v>150000</v>
      </c>
      <c r="F15" s="34">
        <f>SUM(F7:F14)</f>
        <v>76000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39" customFormat="1" ht="15" customHeight="1" thickBot="1" x14ac:dyDescent="0.25">
      <c r="A16" s="42" t="s">
        <v>5</v>
      </c>
      <c r="B16" s="43"/>
      <c r="C16" s="44"/>
      <c r="D16" s="45"/>
      <c r="E16" s="45"/>
      <c r="F16" s="46">
        <f>SUM(E15:F15)</f>
        <v>226000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s="21" customFormat="1" ht="15" customHeight="1" thickBot="1" x14ac:dyDescent="0.3">
      <c r="A17" s="118"/>
      <c r="B17" s="118"/>
      <c r="C17" s="118"/>
      <c r="D17" s="118"/>
      <c r="E17" s="118"/>
      <c r="F17" s="11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39" customFormat="1" ht="30" x14ac:dyDescent="0.2">
      <c r="A18" s="47" t="s">
        <v>80</v>
      </c>
      <c r="B18" s="121" t="s">
        <v>58</v>
      </c>
      <c r="C18" s="121"/>
      <c r="D18" s="48" t="s">
        <v>1</v>
      </c>
      <c r="E18" s="49" t="s">
        <v>61</v>
      </c>
      <c r="F18" s="50" t="s">
        <v>2</v>
      </c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s="57" customFormat="1" ht="15" customHeight="1" x14ac:dyDescent="0.2">
      <c r="A19" s="2" t="s">
        <v>15</v>
      </c>
      <c r="B19" s="160"/>
      <c r="C19" s="161"/>
      <c r="D19" s="3"/>
      <c r="E19" s="3"/>
      <c r="F19" s="1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2">
      <c r="A20" s="4" t="s">
        <v>14</v>
      </c>
      <c r="B20" s="160" t="s">
        <v>16</v>
      </c>
      <c r="C20" s="162"/>
      <c r="D20" s="3">
        <v>25000</v>
      </c>
      <c r="E20" s="3"/>
      <c r="F20" s="1">
        <f t="shared" ref="F20:F33" si="0">D20+E20</f>
        <v>25000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2">
      <c r="A21" s="5"/>
      <c r="B21" s="163"/>
      <c r="C21" s="164"/>
      <c r="D21" s="3"/>
      <c r="E21" s="3"/>
      <c r="F21" s="1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2">
      <c r="A22" s="2" t="s">
        <v>17</v>
      </c>
      <c r="B22" s="148"/>
      <c r="C22" s="150"/>
      <c r="D22" s="1"/>
      <c r="E22" s="3"/>
      <c r="F22" s="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2">
      <c r="A23" s="4" t="s">
        <v>18</v>
      </c>
      <c r="B23" s="148" t="s">
        <v>19</v>
      </c>
      <c r="C23" s="150"/>
      <c r="D23" s="1"/>
      <c r="E23" s="3">
        <v>3000</v>
      </c>
      <c r="F23" s="1">
        <f t="shared" si="0"/>
        <v>3000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2">
      <c r="A24" s="4"/>
      <c r="B24" s="148"/>
      <c r="C24" s="150"/>
      <c r="D24" s="1"/>
      <c r="E24" s="3"/>
      <c r="F24" s="1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2">
      <c r="A25" s="2" t="s">
        <v>20</v>
      </c>
      <c r="B25" s="148"/>
      <c r="C25" s="150"/>
      <c r="D25" s="1"/>
      <c r="E25" s="3"/>
      <c r="F25" s="1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2">
      <c r="A26" s="9" t="s">
        <v>62</v>
      </c>
      <c r="B26" s="179" t="s">
        <v>63</v>
      </c>
      <c r="C26" s="159"/>
      <c r="D26" s="1">
        <v>25000</v>
      </c>
      <c r="E26" s="3"/>
      <c r="F26" s="1">
        <f t="shared" si="0"/>
        <v>25000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2">
      <c r="A27" s="4" t="s">
        <v>12</v>
      </c>
      <c r="B27" s="157" t="s">
        <v>21</v>
      </c>
      <c r="C27" s="159"/>
      <c r="D27" s="1">
        <v>75000</v>
      </c>
      <c r="E27" s="3"/>
      <c r="F27" s="1">
        <f t="shared" si="0"/>
        <v>75000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2">
      <c r="A28" s="4" t="s">
        <v>14</v>
      </c>
      <c r="B28" s="157" t="s">
        <v>22</v>
      </c>
      <c r="C28" s="159"/>
      <c r="D28" s="1"/>
      <c r="E28" s="3">
        <v>5000</v>
      </c>
      <c r="F28" s="1">
        <f t="shared" si="0"/>
        <v>5000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2">
      <c r="A29" s="4" t="s">
        <v>14</v>
      </c>
      <c r="B29" s="157" t="s">
        <v>23</v>
      </c>
      <c r="C29" s="159"/>
      <c r="D29" s="1"/>
      <c r="E29" s="3">
        <v>20000</v>
      </c>
      <c r="F29" s="1">
        <f t="shared" si="0"/>
        <v>20000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2">
      <c r="A30" s="4"/>
      <c r="B30" s="148"/>
      <c r="C30" s="150"/>
      <c r="D30" s="1"/>
      <c r="E30" s="3"/>
      <c r="F30" s="1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s="57" customFormat="1" ht="15" customHeight="1" x14ac:dyDescent="0.2">
      <c r="A31" s="2" t="s">
        <v>24</v>
      </c>
      <c r="B31" s="148"/>
      <c r="C31" s="150"/>
      <c r="D31" s="1"/>
      <c r="E31" s="3"/>
      <c r="F31" s="1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s="57" customFormat="1" ht="15" customHeight="1" x14ac:dyDescent="0.2">
      <c r="A32" s="4" t="s">
        <v>14</v>
      </c>
      <c r="B32" s="148" t="s">
        <v>25</v>
      </c>
      <c r="C32" s="150"/>
      <c r="D32" s="1"/>
      <c r="E32" s="3">
        <v>15000</v>
      </c>
      <c r="F32" s="1">
        <f t="shared" si="0"/>
        <v>15000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s="57" customFormat="1" ht="15" customHeight="1" x14ac:dyDescent="0.2">
      <c r="A33" s="9" t="s">
        <v>14</v>
      </c>
      <c r="B33" s="165" t="s">
        <v>26</v>
      </c>
      <c r="C33" s="166"/>
      <c r="D33" s="8">
        <v>25000</v>
      </c>
      <c r="E33" s="3"/>
      <c r="F33" s="1">
        <f t="shared" si="0"/>
        <v>25000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 x14ac:dyDescent="0.25">
      <c r="A34" s="12"/>
      <c r="B34" s="167"/>
      <c r="C34" s="168"/>
      <c r="D34" s="8"/>
      <c r="E34" s="3"/>
      <c r="F34" s="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s="39" customFormat="1" ht="14.25" x14ac:dyDescent="0.2">
      <c r="A35" s="13" t="s">
        <v>8</v>
      </c>
      <c r="B35" s="169" t="s">
        <v>71</v>
      </c>
      <c r="C35" s="168"/>
      <c r="D35" s="8"/>
      <c r="E35" s="3">
        <v>10000</v>
      </c>
      <c r="F35" s="1">
        <f>E35</f>
        <v>10000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s="57" customFormat="1" ht="15" customHeight="1" x14ac:dyDescent="0.2">
      <c r="A36" s="61"/>
      <c r="B36" s="62"/>
      <c r="C36" s="85" t="s">
        <v>77</v>
      </c>
      <c r="D36" s="86">
        <f>SUM(D19:D35)</f>
        <v>150000</v>
      </c>
      <c r="E36" s="86">
        <f>SUM(E20:E35)</f>
        <v>53000</v>
      </c>
      <c r="F36" s="87">
        <f>SUM(F20:F35)</f>
        <v>203000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s="57" customFormat="1" ht="15" customHeight="1" x14ac:dyDescent="0.2">
      <c r="A37" s="138"/>
      <c r="B37" s="151"/>
      <c r="C37" s="151"/>
      <c r="D37" s="151"/>
      <c r="E37" s="151"/>
      <c r="F37" s="152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 s="57" customFormat="1" ht="15" customHeight="1" x14ac:dyDescent="0.2">
      <c r="A38" s="88" t="s">
        <v>81</v>
      </c>
      <c r="B38" s="137" t="s">
        <v>58</v>
      </c>
      <c r="C38" s="137"/>
      <c r="D38" s="137"/>
      <c r="E38" s="137"/>
      <c r="F38" s="89" t="s">
        <v>61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4" s="57" customFormat="1" ht="15" customHeight="1" x14ac:dyDescent="0.2">
      <c r="A39" s="2" t="s">
        <v>17</v>
      </c>
      <c r="B39" s="148"/>
      <c r="C39" s="149"/>
      <c r="D39" s="149"/>
      <c r="E39" s="150"/>
      <c r="F39" s="1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57" customFormat="1" ht="15" customHeight="1" x14ac:dyDescent="0.2">
      <c r="A40" s="4" t="s">
        <v>27</v>
      </c>
      <c r="B40" s="153" t="s">
        <v>64</v>
      </c>
      <c r="C40" s="149" t="s">
        <v>28</v>
      </c>
      <c r="D40" s="149" t="s">
        <v>28</v>
      </c>
      <c r="E40" s="150" t="s">
        <v>28</v>
      </c>
      <c r="F40" s="1">
        <v>10000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4" s="57" customFormat="1" ht="15" customHeight="1" x14ac:dyDescent="0.2">
      <c r="A41" s="4"/>
      <c r="B41" s="148"/>
      <c r="C41" s="149"/>
      <c r="D41" s="149"/>
      <c r="E41" s="150"/>
      <c r="F41" s="1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57" customFormat="1" ht="15" customHeight="1" x14ac:dyDescent="0.2">
      <c r="A42" s="2" t="s">
        <v>29</v>
      </c>
      <c r="B42" s="148"/>
      <c r="C42" s="149"/>
      <c r="D42" s="149"/>
      <c r="E42" s="150"/>
      <c r="F42" s="1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 s="57" customFormat="1" ht="15" customHeight="1" x14ac:dyDescent="0.2">
      <c r="A43" s="4" t="s">
        <v>9</v>
      </c>
      <c r="B43" s="148" t="s">
        <v>30</v>
      </c>
      <c r="C43" s="149" t="s">
        <v>30</v>
      </c>
      <c r="D43" s="149" t="s">
        <v>30</v>
      </c>
      <c r="E43" s="150" t="s">
        <v>30</v>
      </c>
      <c r="F43" s="1">
        <v>3000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57" customFormat="1" ht="15" customHeight="1" x14ac:dyDescent="0.2">
      <c r="A44" s="4"/>
      <c r="B44" s="148"/>
      <c r="C44" s="149"/>
      <c r="D44" s="149"/>
      <c r="E44" s="150"/>
      <c r="F44" s="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 s="57" customFormat="1" ht="15" customHeight="1" x14ac:dyDescent="0.2">
      <c r="A45" s="2" t="s">
        <v>20</v>
      </c>
      <c r="B45" s="148"/>
      <c r="C45" s="149"/>
      <c r="D45" s="149"/>
      <c r="E45" s="150"/>
      <c r="F45" s="1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 s="57" customFormat="1" ht="15" customHeight="1" x14ac:dyDescent="0.2">
      <c r="A46" s="4" t="s">
        <v>12</v>
      </c>
      <c r="B46" s="148" t="s">
        <v>31</v>
      </c>
      <c r="C46" s="149" t="s">
        <v>31</v>
      </c>
      <c r="D46" s="149" t="s">
        <v>31</v>
      </c>
      <c r="E46" s="150" t="s">
        <v>31</v>
      </c>
      <c r="F46" s="1">
        <v>2000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4" s="57" customFormat="1" ht="15" customHeight="1" x14ac:dyDescent="0.2">
      <c r="A47" s="4"/>
      <c r="B47" s="148"/>
      <c r="C47" s="149"/>
      <c r="D47" s="149"/>
      <c r="E47" s="150"/>
      <c r="F47" s="1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s="21" customFormat="1" ht="15" customHeight="1" x14ac:dyDescent="0.25">
      <c r="A48" s="2" t="s">
        <v>32</v>
      </c>
      <c r="B48" s="148"/>
      <c r="C48" s="149"/>
      <c r="D48" s="149"/>
      <c r="E48" s="150"/>
      <c r="F48" s="1"/>
      <c r="G48" s="2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67" customFormat="1" ht="15" customHeight="1" x14ac:dyDescent="0.2">
      <c r="A49" s="4" t="s">
        <v>13</v>
      </c>
      <c r="B49" s="148" t="s">
        <v>33</v>
      </c>
      <c r="C49" s="149" t="s">
        <v>33</v>
      </c>
      <c r="D49" s="149" t="s">
        <v>33</v>
      </c>
      <c r="E49" s="150" t="s">
        <v>33</v>
      </c>
      <c r="F49" s="1">
        <v>8000</v>
      </c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s="73" customFormat="1" ht="15" customHeight="1" x14ac:dyDescent="0.2">
      <c r="A50" s="143"/>
      <c r="B50" s="144"/>
      <c r="C50" s="144"/>
      <c r="D50" s="144"/>
      <c r="E50" s="85" t="s">
        <v>77</v>
      </c>
      <c r="F50" s="90">
        <f t="shared" ref="F50" si="1">SUM(F39:F49)</f>
        <v>23000</v>
      </c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</row>
    <row r="51" spans="1:24" s="39" customFormat="1" ht="15" customHeight="1" thickBot="1" x14ac:dyDescent="0.25">
      <c r="A51" s="134"/>
      <c r="B51" s="135"/>
      <c r="C51" s="135"/>
      <c r="D51" s="135"/>
      <c r="E51" s="135"/>
      <c r="F51" s="136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s="75" customFormat="1" ht="15" customHeight="1" x14ac:dyDescent="0.2">
      <c r="A52" s="99"/>
      <c r="B52" s="100"/>
      <c r="C52" s="100"/>
      <c r="D52" s="100"/>
      <c r="E52" s="83" t="s">
        <v>1</v>
      </c>
      <c r="F52" s="84" t="s">
        <v>61</v>
      </c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ht="12.75" customHeight="1" x14ac:dyDescent="0.25">
      <c r="A53" s="101"/>
      <c r="B53" s="102"/>
      <c r="C53" s="102"/>
      <c r="D53" s="68" t="s">
        <v>77</v>
      </c>
      <c r="E53" s="69">
        <f>D36</f>
        <v>150000</v>
      </c>
      <c r="F53" s="70">
        <f>SUM(E36,F50)</f>
        <v>76000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2.75" customHeight="1" thickBot="1" x14ac:dyDescent="0.3">
      <c r="A54" s="106" t="s">
        <v>85</v>
      </c>
      <c r="B54" s="107"/>
      <c r="C54" s="107"/>
      <c r="D54" s="107"/>
      <c r="E54" s="107"/>
      <c r="F54" s="64">
        <f>SUM(E53:F53)</f>
        <v>226000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7.45" customHeight="1" x14ac:dyDescent="0.25">
      <c r="A55" s="103" t="s">
        <v>84</v>
      </c>
      <c r="B55" s="104"/>
      <c r="C55" s="104"/>
      <c r="D55" s="104"/>
      <c r="E55" s="104"/>
      <c r="F55" s="104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1" customFormat="1" ht="17.45" customHeight="1" x14ac:dyDescent="0.25">
      <c r="A56" s="141"/>
      <c r="B56" s="141"/>
      <c r="C56" s="141"/>
      <c r="D56" s="141"/>
      <c r="E56" s="141"/>
      <c r="F56" s="14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39" customFormat="1" ht="17.25" x14ac:dyDescent="0.2">
      <c r="A57" s="142"/>
      <c r="B57" s="142"/>
      <c r="C57" s="142"/>
      <c r="D57" s="142"/>
      <c r="E57" s="142"/>
      <c r="F57" s="14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s="57" customFormat="1" ht="18" x14ac:dyDescent="0.2">
      <c r="A58" s="108" t="s">
        <v>87</v>
      </c>
      <c r="B58" s="108"/>
      <c r="C58" s="108"/>
      <c r="D58" s="108"/>
      <c r="E58" s="108"/>
      <c r="F58" s="108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57" customFormat="1" ht="21" thickBot="1" x14ac:dyDescent="0.25">
      <c r="A59" s="105"/>
      <c r="B59" s="105"/>
      <c r="C59" s="105"/>
      <c r="D59" s="105"/>
      <c r="E59" s="105"/>
      <c r="F59" s="10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57" customFormat="1" x14ac:dyDescent="0.2">
      <c r="A60" s="76" t="s">
        <v>59</v>
      </c>
      <c r="B60" s="121" t="s">
        <v>58</v>
      </c>
      <c r="C60" s="121"/>
      <c r="D60" s="121"/>
      <c r="E60" s="121"/>
      <c r="F60" s="50" t="s">
        <v>2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57" customFormat="1" ht="12.75" x14ac:dyDescent="0.2">
      <c r="A61" s="10" t="s">
        <v>65</v>
      </c>
      <c r="B61" s="170"/>
      <c r="C61" s="171"/>
      <c r="D61" s="171"/>
      <c r="E61" s="172"/>
      <c r="F61" s="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57" customFormat="1" ht="12.75" x14ac:dyDescent="0.2">
      <c r="A62" s="9" t="s">
        <v>66</v>
      </c>
      <c r="B62" s="173" t="s">
        <v>67</v>
      </c>
      <c r="C62" s="174"/>
      <c r="D62" s="174"/>
      <c r="E62" s="175"/>
      <c r="F62" s="11">
        <v>500000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57" customFormat="1" ht="12.75" x14ac:dyDescent="0.2">
      <c r="A63" s="5"/>
      <c r="B63" s="176"/>
      <c r="C63" s="177"/>
      <c r="D63" s="177"/>
      <c r="E63" s="178"/>
      <c r="F63" s="1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57" customFormat="1" ht="12.75" x14ac:dyDescent="0.2">
      <c r="A64" s="10" t="s">
        <v>68</v>
      </c>
      <c r="B64" s="157"/>
      <c r="C64" s="158"/>
      <c r="D64" s="158"/>
      <c r="E64" s="159"/>
      <c r="F64" s="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s="57" customFormat="1" ht="12.75" x14ac:dyDescent="0.2">
      <c r="A65" s="9" t="s">
        <v>69</v>
      </c>
      <c r="B65" s="154" t="s">
        <v>70</v>
      </c>
      <c r="C65" s="155"/>
      <c r="D65" s="155"/>
      <c r="E65" s="156"/>
      <c r="F65" s="1">
        <v>75000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s="57" customFormat="1" ht="12.75" x14ac:dyDescent="0.2">
      <c r="A66" s="4"/>
      <c r="B66" s="157"/>
      <c r="C66" s="158"/>
      <c r="D66" s="158"/>
      <c r="E66" s="159"/>
      <c r="F66" s="1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1:24" s="57" customFormat="1" ht="12.75" customHeight="1" thickBot="1" x14ac:dyDescent="0.25">
      <c r="A67" s="78"/>
      <c r="B67" s="79"/>
      <c r="C67" s="80"/>
      <c r="D67" s="145" t="s">
        <v>77</v>
      </c>
      <c r="E67" s="145"/>
      <c r="F67" s="81">
        <f>SUM(F61:F66)</f>
        <v>575000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s="57" customFormat="1" ht="12.75" customHeight="1" x14ac:dyDescent="0.2">
      <c r="A68" s="111"/>
      <c r="B68" s="111"/>
      <c r="C68" s="111"/>
      <c r="D68" s="111"/>
      <c r="E68" s="111"/>
      <c r="F68" s="111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4" ht="12.75" customHeight="1" x14ac:dyDescent="0.25">
      <c r="A69" s="109" t="s">
        <v>60</v>
      </c>
      <c r="B69" s="109"/>
      <c r="C69" s="109"/>
      <c r="D69" s="109"/>
      <c r="E69" s="109"/>
      <c r="F69" s="82">
        <f>SUM(F54,F67)</f>
        <v>801000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 x14ac:dyDescent="0.25">
      <c r="A70" s="98" t="s">
        <v>82</v>
      </c>
      <c r="B70" s="98"/>
      <c r="C70" s="98"/>
      <c r="D70" s="98"/>
      <c r="E70" s="98"/>
      <c r="F70" s="91">
        <f>E53/F54</f>
        <v>0.66371681415929207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 x14ac:dyDescent="0.25">
      <c r="A71" s="98" t="s">
        <v>83</v>
      </c>
      <c r="B71" s="98"/>
      <c r="C71" s="98"/>
      <c r="D71" s="98"/>
      <c r="E71" s="98"/>
      <c r="F71" s="91">
        <f>E53/F69</f>
        <v>0.18726591760299627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 x14ac:dyDescent="0.25">
      <c r="A72" s="19"/>
      <c r="B72" s="23"/>
      <c r="C72" s="19"/>
      <c r="D72" s="19"/>
      <c r="E72" s="24"/>
      <c r="F72" s="25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 x14ac:dyDescent="0.25">
      <c r="A73" s="19"/>
      <c r="B73" s="23"/>
      <c r="C73" s="19"/>
      <c r="D73" s="19"/>
      <c r="E73" s="24"/>
      <c r="F73" s="25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 x14ac:dyDescent="0.25">
      <c r="A74" s="19"/>
      <c r="B74" s="23"/>
      <c r="C74" s="19"/>
      <c r="D74" s="19"/>
      <c r="E74" s="24"/>
      <c r="F74" s="25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 x14ac:dyDescent="0.25">
      <c r="A75" s="19"/>
      <c r="B75" s="23"/>
      <c r="C75" s="19"/>
      <c r="D75" s="19"/>
      <c r="E75" s="24"/>
      <c r="F75" s="2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 x14ac:dyDescent="0.2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2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2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2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2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2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2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2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2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2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2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2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2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2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2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2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2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2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2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2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2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2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2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2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2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2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2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2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2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2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2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2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2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2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2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2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2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2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2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2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2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2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2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2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2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2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2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2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2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2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2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2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2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2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2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2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2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2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2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2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2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2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2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2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2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2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2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2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2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2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2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2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2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2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2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2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2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2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2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2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2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2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2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2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2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2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2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2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2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2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2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2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2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2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2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2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2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2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2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2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2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2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2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2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2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2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2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2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2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2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2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2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2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2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2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2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2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2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2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2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2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2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2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2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2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2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2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2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2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2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2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2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2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2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2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2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2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2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2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2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2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2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2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2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2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2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2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2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2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2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2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2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2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2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2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2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2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2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2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2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2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2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2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2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2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2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2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2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2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2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2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2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2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2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2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2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2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2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2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2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2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2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2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2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2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2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2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2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2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2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2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2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2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2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2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2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2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2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2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2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2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2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2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2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2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2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2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2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2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2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2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2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2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2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2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2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2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2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2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2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2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2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2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2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2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2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2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2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2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2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2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2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2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2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2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2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2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2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2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2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2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2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2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2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2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2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2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2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2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2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2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2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2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2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2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2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2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2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2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2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2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2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2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2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2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2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2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2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2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2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2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2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2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2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2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2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2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2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2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2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2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2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2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2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2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2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2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2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2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2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2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2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2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2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2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2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2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2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2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2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2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2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2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2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2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2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2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2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2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2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2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2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2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2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2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2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2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2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2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2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2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2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2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2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2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2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2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2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2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2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2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2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2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2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2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2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2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2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2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2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2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2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2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2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2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2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2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2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2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2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2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2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2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2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2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2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2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2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2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2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2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2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2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2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2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2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2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2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2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2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2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2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2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2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2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2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2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2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2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2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2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2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2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2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2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2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2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2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2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2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2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2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2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2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2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2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2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2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2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2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2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2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2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2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2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2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2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2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2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2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2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2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2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2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2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2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2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2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2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2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2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2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2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2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2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2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2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2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2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2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2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2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2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2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2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2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2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2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2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2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2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2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2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2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2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2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2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2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2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2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2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2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2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2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2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2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2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2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2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2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2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2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2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2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2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2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2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2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2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2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2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2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2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2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2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2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2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2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2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2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2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2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2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2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2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2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2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2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2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2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2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2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2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2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2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2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2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2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2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2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2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2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2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2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2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2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2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2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2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2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2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2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2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2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2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2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2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2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2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2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2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2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2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2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2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2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2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2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2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2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2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2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2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2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2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2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2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2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2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2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2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2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2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2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2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2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2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2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2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2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2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2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2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2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2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2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2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2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2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2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2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2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2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2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2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2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2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2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2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2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2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2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2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2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2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2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2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2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2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2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2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2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2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2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2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2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2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2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2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2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2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2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2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2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2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2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2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2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2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2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2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2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2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2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2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2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2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2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2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2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2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2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2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2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2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2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2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2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2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2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2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2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2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2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2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2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2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2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2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2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2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2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2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2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2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2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2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2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2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2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2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2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2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2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2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2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2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2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2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2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2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2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2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2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2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2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2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2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2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2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2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2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2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2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2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2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2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2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2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2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2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2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2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2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2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2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2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2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2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2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2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2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2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2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2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2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2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2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2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2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2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2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2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2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2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2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2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2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2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2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2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2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2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2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2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2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2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2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2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2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2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2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2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2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2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2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2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2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2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2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2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2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2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2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2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2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2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2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2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2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2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2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2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2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2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2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2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2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2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2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2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2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2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2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2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2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2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2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2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2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2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2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2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2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2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2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2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2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2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2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2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2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2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2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2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2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2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2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2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2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2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2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2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2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2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2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2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2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2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2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2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2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2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2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2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2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2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2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2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2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2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2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2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2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2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2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2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2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2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2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2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2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2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2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2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2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2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2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2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2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2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2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2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2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2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2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2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2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2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2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2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2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2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2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2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2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2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2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2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2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2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2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2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2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2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2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2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2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2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2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2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2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2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2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2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2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2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2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2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2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2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2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2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2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2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2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2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2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2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2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2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2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2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2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2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2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2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2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2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2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2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2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2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2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2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2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2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2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2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2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2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2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2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2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2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2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2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2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2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2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2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2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2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2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2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2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2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2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2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2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2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2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2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2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 x14ac:dyDescent="0.25">
      <c r="A980" s="19"/>
      <c r="B980" s="23"/>
      <c r="C980" s="19"/>
      <c r="D980" s="19"/>
      <c r="E980" s="24"/>
      <c r="F980" s="25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 x14ac:dyDescent="0.25">
      <c r="A981" s="19"/>
      <c r="B981" s="23"/>
      <c r="C981" s="19"/>
      <c r="D981" s="19"/>
      <c r="E981" s="24"/>
      <c r="F981" s="25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 x14ac:dyDescent="0.25">
      <c r="A982" s="19"/>
      <c r="B982" s="23"/>
      <c r="C982" s="19"/>
      <c r="D982" s="19"/>
      <c r="E982" s="24"/>
      <c r="F982" s="25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 x14ac:dyDescent="0.25">
      <c r="A983" s="19"/>
      <c r="B983" s="23"/>
      <c r="C983" s="19"/>
      <c r="D983" s="19"/>
      <c r="E983" s="24"/>
      <c r="F983" s="25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 x14ac:dyDescent="0.25">
      <c r="A984" s="19"/>
      <c r="B984" s="23"/>
      <c r="C984" s="19"/>
      <c r="D984" s="19"/>
      <c r="E984" s="24"/>
      <c r="F984" s="25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  <row r="985" spans="1:24" ht="12.75" customHeight="1" x14ac:dyDescent="0.25">
      <c r="A985" s="19"/>
      <c r="B985" s="23"/>
      <c r="C985" s="19"/>
      <c r="D985" s="19"/>
      <c r="E985" s="24"/>
      <c r="F985" s="25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spans="1:24" ht="12.75" customHeight="1" x14ac:dyDescent="0.25">
      <c r="A986" s="19"/>
      <c r="B986" s="23"/>
      <c r="C986" s="19"/>
      <c r="D986" s="19"/>
      <c r="E986" s="24"/>
      <c r="F986" s="25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spans="1:24" ht="12.75" customHeight="1" x14ac:dyDescent="0.25">
      <c r="A987" s="19"/>
      <c r="B987" s="23"/>
      <c r="C987" s="19"/>
      <c r="D987" s="19"/>
      <c r="E987" s="24"/>
      <c r="F987" s="25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spans="1:24" ht="12.75" customHeight="1" x14ac:dyDescent="0.25">
      <c r="A988" s="19"/>
      <c r="B988" s="23"/>
      <c r="C988" s="19"/>
      <c r="D988" s="19"/>
      <c r="E988" s="24"/>
      <c r="F988" s="25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spans="1:24" ht="12.75" customHeight="1" x14ac:dyDescent="0.25">
      <c r="A989" s="19"/>
      <c r="B989" s="23"/>
      <c r="C989" s="19"/>
      <c r="D989" s="19"/>
      <c r="E989" s="24"/>
      <c r="F989" s="25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spans="1:24" ht="12.75" customHeight="1" x14ac:dyDescent="0.25">
      <c r="A990" s="19"/>
      <c r="B990" s="23"/>
      <c r="C990" s="19"/>
      <c r="D990" s="19"/>
      <c r="E990" s="24"/>
      <c r="F990" s="25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spans="1:24" ht="12.75" customHeight="1" x14ac:dyDescent="0.25">
      <c r="A991" s="19"/>
      <c r="B991" s="23"/>
      <c r="C991" s="19"/>
      <c r="D991" s="19"/>
      <c r="E991" s="24"/>
      <c r="F991" s="25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spans="1:24" ht="12.75" customHeight="1" x14ac:dyDescent="0.25">
      <c r="A992" s="19"/>
      <c r="B992" s="23"/>
      <c r="C992" s="19"/>
      <c r="D992" s="19"/>
      <c r="E992" s="24"/>
      <c r="F992" s="25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spans="1:24" ht="12.75" customHeight="1" x14ac:dyDescent="0.25">
      <c r="A993" s="19"/>
      <c r="B993" s="23"/>
      <c r="C993" s="19"/>
      <c r="D993" s="19"/>
      <c r="E993" s="24"/>
      <c r="F993" s="25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spans="1:24" ht="12.75" customHeight="1" x14ac:dyDescent="0.25">
      <c r="A994" s="19"/>
      <c r="B994" s="23"/>
      <c r="C994" s="19"/>
      <c r="D994" s="19"/>
      <c r="E994" s="24"/>
      <c r="F994" s="25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spans="1:24" ht="15" customHeight="1" x14ac:dyDescent="0.25">
      <c r="A995" s="19"/>
      <c r="B995" s="23"/>
      <c r="C995" s="19"/>
      <c r="D995" s="19"/>
      <c r="E995" s="24"/>
      <c r="F995" s="25"/>
    </row>
    <row r="996" spans="1:24" ht="15" customHeight="1" x14ac:dyDescent="0.25">
      <c r="A996" s="19"/>
      <c r="B996" s="23"/>
      <c r="C996" s="19"/>
      <c r="D996" s="19"/>
      <c r="E996" s="24"/>
      <c r="F996" s="25"/>
    </row>
    <row r="997" spans="1:24" ht="15" customHeight="1" x14ac:dyDescent="0.25">
      <c r="A997" s="19"/>
      <c r="B997" s="23"/>
      <c r="C997" s="19"/>
      <c r="D997" s="19"/>
      <c r="E997" s="24"/>
      <c r="F997" s="25"/>
    </row>
  </sheetData>
  <mergeCells count="69">
    <mergeCell ref="B26:C26"/>
    <mergeCell ref="B27:C27"/>
    <mergeCell ref="B28:C28"/>
    <mergeCell ref="B29:C29"/>
    <mergeCell ref="B30:C30"/>
    <mergeCell ref="A71:E71"/>
    <mergeCell ref="A13:C13"/>
    <mergeCell ref="B33:C33"/>
    <mergeCell ref="B34:C34"/>
    <mergeCell ref="B35:C35"/>
    <mergeCell ref="D67:E67"/>
    <mergeCell ref="A68:F68"/>
    <mergeCell ref="A69:E69"/>
    <mergeCell ref="A70:E70"/>
    <mergeCell ref="B61:E61"/>
    <mergeCell ref="B62:E62"/>
    <mergeCell ref="B63:E63"/>
    <mergeCell ref="B64:E64"/>
    <mergeCell ref="B31:C31"/>
    <mergeCell ref="B32:C32"/>
    <mergeCell ref="B25:C25"/>
    <mergeCell ref="B65:E65"/>
    <mergeCell ref="B66:E66"/>
    <mergeCell ref="A55:F55"/>
    <mergeCell ref="A56:F56"/>
    <mergeCell ref="A57:F57"/>
    <mergeCell ref="A58:F58"/>
    <mergeCell ref="A59:F59"/>
    <mergeCell ref="B60:E60"/>
    <mergeCell ref="A54:E54"/>
    <mergeCell ref="B43:E43"/>
    <mergeCell ref="B44:E44"/>
    <mergeCell ref="B45:E45"/>
    <mergeCell ref="B46:E46"/>
    <mergeCell ref="B47:E47"/>
    <mergeCell ref="B48:E48"/>
    <mergeCell ref="B49:E49"/>
    <mergeCell ref="A50:D50"/>
    <mergeCell ref="A51:F51"/>
    <mergeCell ref="A52:D52"/>
    <mergeCell ref="A53:C53"/>
    <mergeCell ref="B42:E42"/>
    <mergeCell ref="A14:C14"/>
    <mergeCell ref="A15:C15"/>
    <mergeCell ref="A17:F17"/>
    <mergeCell ref="B18:C18"/>
    <mergeCell ref="B22:C22"/>
    <mergeCell ref="B23:C23"/>
    <mergeCell ref="B24:C24"/>
    <mergeCell ref="A37:F37"/>
    <mergeCell ref="B38:E38"/>
    <mergeCell ref="B39:E39"/>
    <mergeCell ref="B40:E40"/>
    <mergeCell ref="B41:E41"/>
    <mergeCell ref="B19:C19"/>
    <mergeCell ref="B20:C20"/>
    <mergeCell ref="B21:C21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C9"/>
    <mergeCell ref="A10:F10"/>
    <mergeCell ref="A11:C11"/>
  </mergeCells>
  <pageMargins left="0.5" right="0.5" top="0.54" bottom="0.42" header="0" footer="0"/>
  <pageSetup scale="68" orientation="portrait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0B60-F84A-45AF-AD56-7A8DAB9863D5}">
  <sheetPr>
    <pageSetUpPr fitToPage="1"/>
  </sheetPr>
  <dimension ref="A1:X979"/>
  <sheetViews>
    <sheetView topLeftCell="A37" zoomScaleNormal="100" workbookViewId="0">
      <selection activeCell="B56" sqref="B56"/>
    </sheetView>
  </sheetViews>
  <sheetFormatPr defaultColWidth="14.42578125" defaultRowHeight="15" customHeight="1" x14ac:dyDescent="0.25"/>
  <cols>
    <col min="1" max="1" width="30.140625" style="15" customWidth="1"/>
    <col min="2" max="2" width="35.140625" style="15" customWidth="1"/>
    <col min="3" max="4" width="13.7109375" style="15" customWidth="1"/>
    <col min="5" max="5" width="16.5703125" style="15" customWidth="1"/>
    <col min="6" max="6" width="16.42578125" style="15" customWidth="1"/>
    <col min="7" max="24" width="9.140625" style="15" customWidth="1"/>
    <col min="25" max="16384" width="14.42578125" style="15"/>
  </cols>
  <sheetData>
    <row r="1" spans="1:24" ht="26.25" x14ac:dyDescent="0.25">
      <c r="A1" s="119" t="s">
        <v>56</v>
      </c>
      <c r="B1" s="120"/>
      <c r="C1" s="120"/>
      <c r="D1" s="120"/>
      <c r="E1" s="120"/>
      <c r="F1" s="120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25">
      <c r="A2" s="123"/>
      <c r="B2" s="123"/>
      <c r="C2" s="123"/>
      <c r="D2" s="123"/>
      <c r="E2" s="123"/>
      <c r="F2" s="12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45" customHeight="1" x14ac:dyDescent="0.2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45" customHeight="1" thickBot="1" x14ac:dyDescent="0.3">
      <c r="A4" s="124"/>
      <c r="B4" s="124"/>
      <c r="C4" s="124"/>
      <c r="D4" s="124"/>
      <c r="E4" s="124"/>
      <c r="F4" s="12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30" x14ac:dyDescent="0.2">
      <c r="A5" s="128" t="s">
        <v>78</v>
      </c>
      <c r="B5" s="129"/>
      <c r="C5" s="129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25">
      <c r="A6" s="130" t="s">
        <v>86</v>
      </c>
      <c r="B6" s="131"/>
      <c r="C6" s="132"/>
      <c r="D6" s="95"/>
      <c r="E6" s="27">
        <v>230000</v>
      </c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25">
      <c r="A7" s="113" t="s">
        <v>34</v>
      </c>
      <c r="B7" s="114">
        <v>44032</v>
      </c>
      <c r="C7" s="115" t="s">
        <v>34</v>
      </c>
      <c r="D7" s="95">
        <v>44032</v>
      </c>
      <c r="E7" s="28"/>
      <c r="F7" s="7">
        <v>50000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25">
      <c r="A8" s="113" t="s">
        <v>35</v>
      </c>
      <c r="B8" s="114">
        <v>44185</v>
      </c>
      <c r="C8" s="115" t="s">
        <v>35</v>
      </c>
      <c r="D8" s="96">
        <v>44185</v>
      </c>
      <c r="E8" s="28"/>
      <c r="F8" s="1">
        <v>75000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25">
      <c r="A9" s="113" t="s">
        <v>36</v>
      </c>
      <c r="B9" s="114">
        <v>43983</v>
      </c>
      <c r="C9" s="115" t="s">
        <v>36</v>
      </c>
      <c r="D9" s="96">
        <v>43983</v>
      </c>
      <c r="E9" s="28"/>
      <c r="F9" s="1">
        <v>250000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">
      <c r="A10" s="125" t="s">
        <v>79</v>
      </c>
      <c r="B10" s="126"/>
      <c r="C10" s="126"/>
      <c r="D10" s="126"/>
      <c r="E10" s="126"/>
      <c r="F10" s="127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25">
      <c r="A11" s="113" t="s">
        <v>37</v>
      </c>
      <c r="B11" s="114">
        <v>44032</v>
      </c>
      <c r="C11" s="115" t="s">
        <v>37</v>
      </c>
      <c r="D11" s="97">
        <v>44032</v>
      </c>
      <c r="E11" s="30"/>
      <c r="F11" s="1">
        <v>1750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25">
      <c r="A12" s="113" t="s">
        <v>38</v>
      </c>
      <c r="B12" s="114">
        <v>44063</v>
      </c>
      <c r="C12" s="115" t="s">
        <v>38</v>
      </c>
      <c r="D12" s="97">
        <v>44063</v>
      </c>
      <c r="E12" s="30"/>
      <c r="F12" s="1">
        <v>1250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25">
      <c r="A13" s="116"/>
      <c r="B13" s="117"/>
      <c r="C13" s="117"/>
      <c r="D13" s="32" t="s">
        <v>77</v>
      </c>
      <c r="E13" s="33">
        <f>E6</f>
        <v>230000</v>
      </c>
      <c r="F13" s="34">
        <f>SUM(F7:F12)</f>
        <v>378000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39" customFormat="1" ht="15" customHeight="1" thickBot="1" x14ac:dyDescent="0.25">
      <c r="A14" s="42" t="s">
        <v>5</v>
      </c>
      <c r="B14" s="43"/>
      <c r="C14" s="44"/>
      <c r="D14" s="45"/>
      <c r="E14" s="45"/>
      <c r="F14" s="46">
        <f>SUM(E13:F13)</f>
        <v>608000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21" customFormat="1" ht="15" customHeight="1" thickBot="1" x14ac:dyDescent="0.3">
      <c r="A15" s="118"/>
      <c r="B15" s="118"/>
      <c r="C15" s="118"/>
      <c r="D15" s="118"/>
      <c r="E15" s="118"/>
      <c r="F15" s="11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39" customFormat="1" ht="30" x14ac:dyDescent="0.2">
      <c r="A16" s="47" t="s">
        <v>80</v>
      </c>
      <c r="B16" s="121" t="s">
        <v>58</v>
      </c>
      <c r="C16" s="121"/>
      <c r="D16" s="48" t="s">
        <v>1</v>
      </c>
      <c r="E16" s="49" t="s">
        <v>61</v>
      </c>
      <c r="F16" s="50" t="s">
        <v>2</v>
      </c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s="57" customFormat="1" ht="15" customHeight="1" x14ac:dyDescent="0.2">
      <c r="A17" s="53" t="s">
        <v>39</v>
      </c>
      <c r="B17" s="180"/>
      <c r="C17" s="181"/>
      <c r="D17" s="54"/>
      <c r="E17" s="5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s="57" customFormat="1" ht="15" customHeight="1" x14ac:dyDescent="0.2">
      <c r="A18" s="58"/>
      <c r="B18" s="180" t="s">
        <v>40</v>
      </c>
      <c r="C18" s="181" t="s">
        <v>40</v>
      </c>
      <c r="D18" s="54">
        <v>200000</v>
      </c>
      <c r="E18" s="54">
        <v>340000</v>
      </c>
      <c r="F18" s="55">
        <f>SUM(D18:E18)</f>
        <v>540000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s="57" customFormat="1" ht="15" customHeight="1" x14ac:dyDescent="0.2">
      <c r="A19" s="59"/>
      <c r="B19" s="182"/>
      <c r="C19" s="183"/>
      <c r="D19" s="54"/>
      <c r="E19" s="54"/>
      <c r="F19" s="55">
        <f t="shared" ref="F19:F29" si="0">SUM(D19:E19)</f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2">
      <c r="A20" s="53" t="s">
        <v>41</v>
      </c>
      <c r="B20" s="184"/>
      <c r="C20" s="185"/>
      <c r="D20" s="60"/>
      <c r="E20" s="54"/>
      <c r="F20" s="55">
        <f t="shared" si="0"/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2">
      <c r="A21" s="58" t="s">
        <v>42</v>
      </c>
      <c r="B21" s="184" t="s">
        <v>43</v>
      </c>
      <c r="C21" s="185" t="s">
        <v>43</v>
      </c>
      <c r="D21" s="60">
        <v>15000</v>
      </c>
      <c r="E21" s="54">
        <v>10000</v>
      </c>
      <c r="F21" s="55">
        <f t="shared" si="0"/>
        <v>25000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2">
      <c r="A22" s="58" t="s">
        <v>44</v>
      </c>
      <c r="B22" s="112" t="s">
        <v>45</v>
      </c>
      <c r="C22" s="112" t="s">
        <v>45</v>
      </c>
      <c r="D22" s="60">
        <v>4000</v>
      </c>
      <c r="E22" s="54">
        <v>1000</v>
      </c>
      <c r="F22" s="55">
        <f t="shared" si="0"/>
        <v>5000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2">
      <c r="A23" s="53" t="s">
        <v>44</v>
      </c>
      <c r="B23" s="112" t="s">
        <v>46</v>
      </c>
      <c r="C23" s="112" t="s">
        <v>46</v>
      </c>
      <c r="D23" s="60"/>
      <c r="E23" s="54">
        <v>3000</v>
      </c>
      <c r="F23" s="55">
        <f t="shared" si="0"/>
        <v>3000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2">
      <c r="A24" s="58" t="s">
        <v>47</v>
      </c>
      <c r="B24" s="112" t="s">
        <v>48</v>
      </c>
      <c r="C24" s="112" t="s">
        <v>48</v>
      </c>
      <c r="D24" s="60">
        <v>2000</v>
      </c>
      <c r="E24" s="54"/>
      <c r="F24" s="55">
        <f t="shared" si="0"/>
        <v>2000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2">
      <c r="A25" s="58" t="s">
        <v>49</v>
      </c>
      <c r="B25" s="112" t="s">
        <v>50</v>
      </c>
      <c r="C25" s="112" t="s">
        <v>50</v>
      </c>
      <c r="D25" s="60"/>
      <c r="E25" s="54">
        <v>10000</v>
      </c>
      <c r="F25" s="55">
        <f t="shared" si="0"/>
        <v>10000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2">
      <c r="A26" s="53" t="s">
        <v>51</v>
      </c>
      <c r="B26" s="112" t="s">
        <v>73</v>
      </c>
      <c r="C26" s="112" t="s">
        <v>52</v>
      </c>
      <c r="D26" s="60"/>
      <c r="E26" s="54">
        <v>2000</v>
      </c>
      <c r="F26" s="55">
        <f t="shared" si="0"/>
        <v>2000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2">
      <c r="A27" s="58"/>
      <c r="B27" s="112" t="s">
        <v>74</v>
      </c>
      <c r="C27" s="112"/>
      <c r="D27" s="60"/>
      <c r="E27" s="54">
        <v>9000</v>
      </c>
      <c r="F27" s="55">
        <f t="shared" si="0"/>
        <v>9000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2">
      <c r="A28" s="59" t="s">
        <v>72</v>
      </c>
      <c r="B28" s="112"/>
      <c r="C28" s="112"/>
      <c r="D28" s="60"/>
      <c r="E28" s="54"/>
      <c r="F28" s="55">
        <f t="shared" si="0"/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2">
      <c r="A29" s="53"/>
      <c r="B29" s="112" t="s">
        <v>53</v>
      </c>
      <c r="C29" s="112" t="s">
        <v>53</v>
      </c>
      <c r="D29" s="60">
        <v>9000</v>
      </c>
      <c r="E29" s="54"/>
      <c r="F29" s="55">
        <f t="shared" si="0"/>
        <v>9000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2">
      <c r="A30" s="61"/>
      <c r="B30" s="62"/>
      <c r="C30" s="85" t="s">
        <v>77</v>
      </c>
      <c r="D30" s="86">
        <f>SUM(D17:D29)</f>
        <v>230000</v>
      </c>
      <c r="E30" s="86">
        <f>SUM(E17:E29)</f>
        <v>375000</v>
      </c>
      <c r="F30" s="87">
        <f>SUM(F17:F29)</f>
        <v>605000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 x14ac:dyDescent="0.25">
      <c r="A31" s="138"/>
      <c r="B31" s="139"/>
      <c r="C31" s="139"/>
      <c r="D31" s="139"/>
      <c r="E31" s="139"/>
      <c r="F31" s="14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s="39" customFormat="1" ht="30" x14ac:dyDescent="0.2">
      <c r="A32" s="88" t="s">
        <v>81</v>
      </c>
      <c r="B32" s="137" t="s">
        <v>58</v>
      </c>
      <c r="C32" s="137"/>
      <c r="D32" s="137"/>
      <c r="E32" s="137"/>
      <c r="F32" s="89" t="s">
        <v>61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57" customFormat="1" ht="15" customHeight="1" x14ac:dyDescent="0.2">
      <c r="A33" s="2" t="s">
        <v>41</v>
      </c>
      <c r="B33" s="148"/>
      <c r="C33" s="149"/>
      <c r="D33" s="149"/>
      <c r="E33" s="150"/>
      <c r="F33" s="1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s="57" customFormat="1" ht="15" customHeight="1" x14ac:dyDescent="0.2">
      <c r="A34" s="6" t="s">
        <v>42</v>
      </c>
      <c r="B34" s="148" t="s">
        <v>54</v>
      </c>
      <c r="C34" s="149" t="s">
        <v>54</v>
      </c>
      <c r="D34" s="149" t="s">
        <v>54</v>
      </c>
      <c r="E34" s="150" t="s">
        <v>54</v>
      </c>
      <c r="F34" s="3">
        <v>1250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s="57" customFormat="1" ht="15" customHeight="1" x14ac:dyDescent="0.2">
      <c r="A35" s="4" t="s">
        <v>49</v>
      </c>
      <c r="B35" s="148" t="s">
        <v>55</v>
      </c>
      <c r="C35" s="149" t="s">
        <v>55</v>
      </c>
      <c r="D35" s="149" t="s">
        <v>55</v>
      </c>
      <c r="E35" s="150" t="s">
        <v>55</v>
      </c>
      <c r="F35" s="3">
        <v>1750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s="57" customFormat="1" ht="15" customHeight="1" x14ac:dyDescent="0.2">
      <c r="A36" s="143"/>
      <c r="B36" s="144"/>
      <c r="C36" s="144"/>
      <c r="D36" s="144"/>
      <c r="E36" s="85" t="s">
        <v>77</v>
      </c>
      <c r="F36" s="90">
        <f>SUM(F33:F35)</f>
        <v>3000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s="21" customFormat="1" ht="15" customHeight="1" thickBot="1" x14ac:dyDescent="0.3">
      <c r="A37" s="134"/>
      <c r="B37" s="135"/>
      <c r="C37" s="135"/>
      <c r="D37" s="135"/>
      <c r="E37" s="135"/>
      <c r="F37" s="136"/>
      <c r="G37" s="2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67" customFormat="1" ht="15" customHeight="1" x14ac:dyDescent="0.2">
      <c r="A38" s="99"/>
      <c r="B38" s="100"/>
      <c r="C38" s="100"/>
      <c r="D38" s="100"/>
      <c r="E38" s="83" t="s">
        <v>1</v>
      </c>
      <c r="F38" s="84" t="s">
        <v>61</v>
      </c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1:24" s="73" customFormat="1" ht="15" customHeight="1" x14ac:dyDescent="0.2">
      <c r="A39" s="101"/>
      <c r="B39" s="102"/>
      <c r="C39" s="102"/>
      <c r="D39" s="68" t="s">
        <v>77</v>
      </c>
      <c r="E39" s="69">
        <f>D30</f>
        <v>230000</v>
      </c>
      <c r="F39" s="70">
        <f>SUM(E30,F36)</f>
        <v>378000</v>
      </c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s="39" customFormat="1" ht="15" customHeight="1" thickBot="1" x14ac:dyDescent="0.25">
      <c r="A40" s="106" t="s">
        <v>85</v>
      </c>
      <c r="B40" s="107"/>
      <c r="C40" s="107"/>
      <c r="D40" s="107"/>
      <c r="E40" s="107"/>
      <c r="F40" s="64">
        <f>SUM(F39+E39)</f>
        <v>608000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24" s="75" customFormat="1" ht="15" customHeight="1" x14ac:dyDescent="0.2">
      <c r="A41" s="103" t="s">
        <v>84</v>
      </c>
      <c r="B41" s="104"/>
      <c r="C41" s="104"/>
      <c r="D41" s="104"/>
      <c r="E41" s="104"/>
      <c r="F41" s="10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ht="12.75" customHeight="1" x14ac:dyDescent="0.25">
      <c r="A42" s="141"/>
      <c r="B42" s="141"/>
      <c r="C42" s="141"/>
      <c r="D42" s="141"/>
      <c r="E42" s="141"/>
      <c r="F42" s="1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2.75" customHeight="1" x14ac:dyDescent="0.25">
      <c r="A43" s="142"/>
      <c r="B43" s="142"/>
      <c r="C43" s="142"/>
      <c r="D43" s="142"/>
      <c r="E43" s="142"/>
      <c r="F43" s="14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7.45" customHeight="1" x14ac:dyDescent="0.25">
      <c r="A44" s="108" t="s">
        <v>87</v>
      </c>
      <c r="B44" s="108"/>
      <c r="C44" s="108"/>
      <c r="D44" s="108"/>
      <c r="E44" s="108"/>
      <c r="F44" s="108"/>
      <c r="G44" s="16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1" customFormat="1" ht="17.45" customHeight="1" thickBot="1" x14ac:dyDescent="0.3">
      <c r="A45" s="105"/>
      <c r="B45" s="105"/>
      <c r="C45" s="105"/>
      <c r="D45" s="105"/>
      <c r="E45" s="105"/>
      <c r="F45" s="10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39" customFormat="1" x14ac:dyDescent="0.2">
      <c r="A46" s="76" t="s">
        <v>59</v>
      </c>
      <c r="B46" s="121" t="s">
        <v>58</v>
      </c>
      <c r="C46" s="121"/>
      <c r="D46" s="121"/>
      <c r="E46" s="121"/>
      <c r="F46" s="50" t="s">
        <v>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s="57" customFormat="1" ht="12.95" customHeight="1" x14ac:dyDescent="0.2">
      <c r="A47" s="53"/>
      <c r="B47" s="186"/>
      <c r="C47" s="187"/>
      <c r="D47" s="187"/>
      <c r="E47" s="188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24" s="57" customFormat="1" ht="12.95" customHeight="1" x14ac:dyDescent="0.2">
      <c r="A48" s="58" t="s">
        <v>75</v>
      </c>
      <c r="B48" s="186" t="s">
        <v>76</v>
      </c>
      <c r="C48" s="187"/>
      <c r="D48" s="187"/>
      <c r="E48" s="188"/>
      <c r="F48" s="55">
        <v>25000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 s="57" customFormat="1" ht="15.75" thickBot="1" x14ac:dyDescent="0.25">
      <c r="A49" s="78"/>
      <c r="B49" s="79"/>
      <c r="C49" s="80"/>
      <c r="D49" s="145" t="s">
        <v>77</v>
      </c>
      <c r="E49" s="145"/>
      <c r="F49" s="81">
        <f>SUM(F47:F48)</f>
        <v>25000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 s="21" customFormat="1" ht="12.75" customHeight="1" x14ac:dyDescent="0.25">
      <c r="A50" s="111"/>
      <c r="B50" s="111"/>
      <c r="C50" s="111"/>
      <c r="D50" s="111"/>
      <c r="E50" s="111"/>
      <c r="F50" s="11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s="39" customFormat="1" ht="15" customHeight="1" x14ac:dyDescent="0.2">
      <c r="A51" s="109" t="s">
        <v>60</v>
      </c>
      <c r="B51" s="109"/>
      <c r="C51" s="109"/>
      <c r="D51" s="109"/>
      <c r="E51" s="109"/>
      <c r="F51" s="82">
        <f>SUM(F40,F49)</f>
        <v>633000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s="57" customFormat="1" ht="12.75" customHeight="1" x14ac:dyDescent="0.2">
      <c r="A52" s="98" t="s">
        <v>82</v>
      </c>
      <c r="B52" s="98"/>
      <c r="C52" s="98"/>
      <c r="D52" s="98"/>
      <c r="E52" s="98"/>
      <c r="F52" s="91">
        <f>E39/F40</f>
        <v>0.37828947368421051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s="57" customFormat="1" ht="12.75" customHeight="1" x14ac:dyDescent="0.2">
      <c r="A53" s="98" t="s">
        <v>83</v>
      </c>
      <c r="B53" s="98"/>
      <c r="C53" s="98"/>
      <c r="D53" s="98"/>
      <c r="E53" s="98"/>
      <c r="F53" s="91">
        <f>E39/F51</f>
        <v>0.36334913112164297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ht="12.75" customHeight="1" x14ac:dyDescent="0.25">
      <c r="A54" s="19"/>
      <c r="B54" s="23"/>
      <c r="C54" s="19"/>
      <c r="D54" s="19"/>
      <c r="E54" s="24"/>
      <c r="F54" s="25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2.75" customHeight="1" x14ac:dyDescent="0.25">
      <c r="A55" s="19"/>
      <c r="B55" s="23"/>
      <c r="C55" s="19"/>
      <c r="D55" s="19"/>
      <c r="E55" s="24"/>
      <c r="F55" s="25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2.75" customHeight="1" x14ac:dyDescent="0.25">
      <c r="A56" s="19"/>
      <c r="B56" s="23"/>
      <c r="C56" s="19"/>
      <c r="D56" s="19"/>
      <c r="E56" s="24"/>
      <c r="F56" s="25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2.75" customHeight="1" x14ac:dyDescent="0.25">
      <c r="A57" s="19"/>
      <c r="B57" s="23"/>
      <c r="C57" s="19"/>
      <c r="D57" s="19"/>
      <c r="E57" s="24"/>
      <c r="F57" s="25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2.75" customHeight="1" x14ac:dyDescent="0.25">
      <c r="A58" s="19"/>
      <c r="B58" s="23"/>
      <c r="C58" s="19"/>
      <c r="D58" s="19"/>
      <c r="E58" s="24"/>
      <c r="F58" s="2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2.75" customHeight="1" x14ac:dyDescent="0.25">
      <c r="A59" s="19"/>
      <c r="B59" s="23"/>
      <c r="C59" s="19"/>
      <c r="D59" s="19"/>
      <c r="E59" s="24"/>
      <c r="F59" s="2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2.75" customHeight="1" x14ac:dyDescent="0.25">
      <c r="A60" s="19"/>
      <c r="B60" s="23"/>
      <c r="C60" s="19"/>
      <c r="D60" s="19"/>
      <c r="E60" s="24"/>
      <c r="F60" s="25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2.75" customHeight="1" x14ac:dyDescent="0.25">
      <c r="A61" s="19"/>
      <c r="B61" s="23"/>
      <c r="C61" s="19"/>
      <c r="D61" s="19"/>
      <c r="E61" s="24"/>
      <c r="F61" s="25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2.75" customHeight="1" x14ac:dyDescent="0.25">
      <c r="A62" s="19"/>
      <c r="B62" s="23"/>
      <c r="C62" s="19"/>
      <c r="D62" s="19"/>
      <c r="E62" s="24"/>
      <c r="F62" s="25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2.75" customHeight="1" x14ac:dyDescent="0.25">
      <c r="A63" s="19"/>
      <c r="B63" s="23"/>
      <c r="C63" s="19"/>
      <c r="D63" s="19"/>
      <c r="E63" s="24"/>
      <c r="F63" s="25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2.75" customHeight="1" x14ac:dyDescent="0.25">
      <c r="A64" s="19"/>
      <c r="B64" s="23"/>
      <c r="C64" s="19"/>
      <c r="D64" s="19"/>
      <c r="E64" s="24"/>
      <c r="F64" s="25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2.75" customHeight="1" x14ac:dyDescent="0.25">
      <c r="A65" s="19"/>
      <c r="B65" s="23"/>
      <c r="C65" s="19"/>
      <c r="D65" s="19"/>
      <c r="E65" s="24"/>
      <c r="F65" s="2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2.75" customHeight="1" x14ac:dyDescent="0.25">
      <c r="A66" s="19"/>
      <c r="B66" s="23"/>
      <c r="C66" s="19"/>
      <c r="D66" s="19"/>
      <c r="E66" s="24"/>
      <c r="F66" s="25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2.75" customHeight="1" x14ac:dyDescent="0.25">
      <c r="A67" s="19"/>
      <c r="B67" s="23"/>
      <c r="C67" s="19"/>
      <c r="D67" s="19"/>
      <c r="E67" s="24"/>
      <c r="F67" s="25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2.75" customHeight="1" x14ac:dyDescent="0.25">
      <c r="A68" s="19"/>
      <c r="B68" s="23"/>
      <c r="C68" s="19"/>
      <c r="D68" s="19"/>
      <c r="E68" s="24"/>
      <c r="F68" s="2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2.75" customHeight="1" x14ac:dyDescent="0.25">
      <c r="A69" s="19"/>
      <c r="B69" s="23"/>
      <c r="C69" s="19"/>
      <c r="D69" s="19"/>
      <c r="E69" s="24"/>
      <c r="F69" s="25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 x14ac:dyDescent="0.25">
      <c r="A70" s="19"/>
      <c r="B70" s="23"/>
      <c r="C70" s="19"/>
      <c r="D70" s="19"/>
      <c r="E70" s="24"/>
      <c r="F70" s="25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 x14ac:dyDescent="0.25">
      <c r="A71" s="19"/>
      <c r="B71" s="23"/>
      <c r="C71" s="19"/>
      <c r="D71" s="19"/>
      <c r="E71" s="24"/>
      <c r="F71" s="25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 x14ac:dyDescent="0.25">
      <c r="A72" s="19"/>
      <c r="B72" s="23"/>
      <c r="C72" s="19"/>
      <c r="D72" s="19"/>
      <c r="E72" s="24"/>
      <c r="F72" s="25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 x14ac:dyDescent="0.25">
      <c r="A73" s="19"/>
      <c r="B73" s="23"/>
      <c r="C73" s="19"/>
      <c r="D73" s="19"/>
      <c r="E73" s="24"/>
      <c r="F73" s="25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 x14ac:dyDescent="0.25">
      <c r="A74" s="19"/>
      <c r="B74" s="23"/>
      <c r="C74" s="19"/>
      <c r="D74" s="19"/>
      <c r="E74" s="24"/>
      <c r="F74" s="25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 x14ac:dyDescent="0.25">
      <c r="A75" s="19"/>
      <c r="B75" s="23"/>
      <c r="C75" s="19"/>
      <c r="D75" s="19"/>
      <c r="E75" s="24"/>
      <c r="F75" s="2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 x14ac:dyDescent="0.2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2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2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2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2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2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2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2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2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2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2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2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2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2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2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2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2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2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2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2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2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2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2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2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2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2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2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2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2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2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2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2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2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2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2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2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2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2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2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2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2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2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2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2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2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2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2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2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2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2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2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2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2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2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2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2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2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2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2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2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2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2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2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2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2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2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2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2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2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2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2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2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2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2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2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2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2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2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2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2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2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2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2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2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2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2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2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2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2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2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2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2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2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2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2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2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2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2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2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2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2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2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2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2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2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2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2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2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2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2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2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2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2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2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2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2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2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2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2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2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2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2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2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2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2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2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2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2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2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2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2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2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2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2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2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2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2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2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2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2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2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2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2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2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2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2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2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2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2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2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2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2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2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2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2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2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2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2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2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2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2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2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2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2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2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2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2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2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2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2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2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2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2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2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2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2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2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2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2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2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2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2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2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2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2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2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2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2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2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2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2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2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2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2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2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2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2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2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2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2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2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2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2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2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2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2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2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2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2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2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2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2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2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2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2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2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2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2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2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2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2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2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2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2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2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2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2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2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2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2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2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2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2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2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2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2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2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2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2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2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2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2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2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2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2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2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2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2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2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2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2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2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2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2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2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2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2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2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2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2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2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2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2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2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2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2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2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2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2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2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2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2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2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2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2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2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2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2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2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2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2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2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2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2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2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2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2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2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2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2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2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2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2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2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2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2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2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2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2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2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2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2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2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2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2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2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2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2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2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2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2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2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2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2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2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2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2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2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2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2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2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2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2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2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2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2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2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2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2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2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2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2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2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2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2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2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2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2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2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2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2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2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2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2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2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2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2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2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2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2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2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2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2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2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2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2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2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2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2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2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2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2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2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2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2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2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2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2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2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2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2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2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2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2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2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2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2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2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2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2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2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2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2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2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2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2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2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2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2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2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2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2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2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2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2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2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2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2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2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2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2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2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2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2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2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2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2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2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2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2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2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2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2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2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2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2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2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2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2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2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2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2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2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2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2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2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2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2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2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2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2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2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2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2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2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2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2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2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2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2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2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2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2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2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2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2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2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2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2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2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2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2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2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2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2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2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2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2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2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2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2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2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2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2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2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2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2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2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2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2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2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2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2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2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2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2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2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2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2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2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2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2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2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2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2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2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2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2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2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2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2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2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2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2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2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2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2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2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2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2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2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2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2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2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2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2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2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2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2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2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2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2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2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2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2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2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2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2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2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2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2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2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2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2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2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2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2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2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2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2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2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2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2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2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2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2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2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2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2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2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2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2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2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2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2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2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2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2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2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2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2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2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2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2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2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2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2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2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2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2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2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2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2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2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2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2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2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2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2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2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2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2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2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2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2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2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2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2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2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2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2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2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2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2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2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2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2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2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2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2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2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2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2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2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2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2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2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2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2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2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2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2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2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2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2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2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2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2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2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2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2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2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2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2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2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2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2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2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2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2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2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2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2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2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2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2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2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2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2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2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2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2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2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2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2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2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2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2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2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2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2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2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2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2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2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2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2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2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2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2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2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2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2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2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2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2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2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2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2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2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2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2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2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2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2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2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2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2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2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2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2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2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2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2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2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2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2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2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2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2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2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2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2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2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2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2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2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2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2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2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2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2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2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2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2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2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2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2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2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2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2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2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2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2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2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2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2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2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2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2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2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2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2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2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2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2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2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2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2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2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2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2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2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2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2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2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2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2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2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2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2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2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2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2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2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2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2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2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2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2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2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2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2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2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2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2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2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2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2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2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2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2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2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2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2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2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2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2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2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2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2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2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2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2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2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2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2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2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2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2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2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2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2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2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2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2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2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2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2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2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2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2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2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2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2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2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2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2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2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2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2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2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2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2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2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2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2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2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2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2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2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2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2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2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2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2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2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2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2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2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2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2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2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2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2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2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2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2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2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2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2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2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2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2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2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2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2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2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2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2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2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2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2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2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2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2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2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2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2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2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2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2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2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2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2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2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2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2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2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2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2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2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2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2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2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2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2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2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2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2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2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2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2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2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2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2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2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2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2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2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2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2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2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2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2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2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2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2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2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2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2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2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2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2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2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2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2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2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2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2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2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2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2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2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2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2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2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2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2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2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2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2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2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2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</sheetData>
  <mergeCells count="51">
    <mergeCell ref="A53:E53"/>
    <mergeCell ref="D49:E49"/>
    <mergeCell ref="A50:F50"/>
    <mergeCell ref="A51:E51"/>
    <mergeCell ref="A52:E52"/>
    <mergeCell ref="B47:E47"/>
    <mergeCell ref="B48:E48"/>
    <mergeCell ref="A41:F41"/>
    <mergeCell ref="A42:F42"/>
    <mergeCell ref="A43:F43"/>
    <mergeCell ref="A44:F44"/>
    <mergeCell ref="A45:F45"/>
    <mergeCell ref="B46:E46"/>
    <mergeCell ref="A36:D36"/>
    <mergeCell ref="A37:F37"/>
    <mergeCell ref="A38:D38"/>
    <mergeCell ref="A39:C39"/>
    <mergeCell ref="A40:E40"/>
    <mergeCell ref="A31:F31"/>
    <mergeCell ref="B32:E32"/>
    <mergeCell ref="B33:E33"/>
    <mergeCell ref="B34:E34"/>
    <mergeCell ref="B35:E35"/>
    <mergeCell ref="B25:C25"/>
    <mergeCell ref="B26:C26"/>
    <mergeCell ref="B27:C27"/>
    <mergeCell ref="B28:C28"/>
    <mergeCell ref="B29:C29"/>
    <mergeCell ref="B24:C24"/>
    <mergeCell ref="A13:C13"/>
    <mergeCell ref="A15:F15"/>
    <mergeCell ref="B16:C16"/>
    <mergeCell ref="B17:C17"/>
    <mergeCell ref="B18:C18"/>
    <mergeCell ref="B19:C19"/>
    <mergeCell ref="B20:C20"/>
    <mergeCell ref="B21:C21"/>
    <mergeCell ref="B22:C22"/>
    <mergeCell ref="B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C9"/>
    <mergeCell ref="A10:F10"/>
    <mergeCell ref="A11:C11"/>
  </mergeCells>
  <pageMargins left="0.5" right="0.5" top="0.54" bottom="0.42" header="0" footer="0"/>
  <pageSetup scale="77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Sample Budget</vt:lpstr>
      <vt:lpstr>Sample Land Aquisition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Tilah Larson</dc:creator>
  <cp:lastModifiedBy>medrc</cp:lastModifiedBy>
  <cp:lastPrinted>2022-02-01T20:01:08Z</cp:lastPrinted>
  <dcterms:created xsi:type="dcterms:W3CDTF">2022-01-12T15:57:07Z</dcterms:created>
  <dcterms:modified xsi:type="dcterms:W3CDTF">2022-02-16T17:41:25Z</dcterms:modified>
</cp:coreProperties>
</file>